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6" windowWidth="17952" windowHeight="10212" activeTab="0"/>
  </bookViews>
  <sheets>
    <sheet name="Scheutbos" sheetId="1" r:id="rId1"/>
    <sheet name="Feuil3" sheetId="2" r:id="rId2"/>
    <sheet name="Feuil1" sheetId="3" r:id="rId3"/>
  </sheets>
  <definedNames>
    <definedName name="_xlnm._FilterDatabase" localSheetId="1" hidden="1">'Feuil3'!$A$1:$D$66</definedName>
    <definedName name="_xlnm._FilterDatabase" localSheetId="0" hidden="1">'Scheutbos'!$A$3:$S$1713</definedName>
  </definedNames>
  <calcPr fullCalcOnLoad="1"/>
</workbook>
</file>

<file path=xl/sharedStrings.xml><?xml version="1.0" encoding="utf-8"?>
<sst xmlns="http://schemas.openxmlformats.org/spreadsheetml/2006/main" count="7670" uniqueCount="3443">
  <si>
    <t>Cantharidé</t>
  </si>
  <si>
    <t>Azuurwaterjuffer</t>
  </si>
  <si>
    <t>Sargus bipunctatus</t>
  </si>
  <si>
    <t>Coccinelle à 7 points</t>
  </si>
  <si>
    <t>Himacerus apterus</t>
  </si>
  <si>
    <t>Hypena proboscidalis</t>
  </si>
  <si>
    <t>Cabera exanthemata</t>
  </si>
  <si>
    <t>Lomaspilis marginata</t>
  </si>
  <si>
    <t>Lygus sp</t>
  </si>
  <si>
    <t>Boomblauwtje</t>
  </si>
  <si>
    <t>Baetidae sp</t>
  </si>
  <si>
    <t>06</t>
  </si>
  <si>
    <t>Baetidae</t>
  </si>
  <si>
    <t>Pleuroptya ruralis</t>
  </si>
  <si>
    <t>Gewone netelmot</t>
  </si>
  <si>
    <t>Pyrale du houblon</t>
  </si>
  <si>
    <t>Kleine Wintervlinder</t>
  </si>
  <si>
    <t>Phalène hiémale</t>
  </si>
  <si>
    <t>Ischnura elegans</t>
  </si>
  <si>
    <t>Coccinella septempunctata</t>
  </si>
  <si>
    <t>Propylea quatuordecimpunctata</t>
  </si>
  <si>
    <t>Leptinotarsa decemlineata</t>
  </si>
  <si>
    <t>ordre</t>
  </si>
  <si>
    <t>Pyrausta aurata</t>
  </si>
  <si>
    <t>Kleidocerys resedae</t>
  </si>
  <si>
    <t>Agelenidae sp 1</t>
  </si>
  <si>
    <t>Agelenidae sp 2</t>
  </si>
  <si>
    <t>Gastrophysa viridula</t>
  </si>
  <si>
    <t>Tetanocera sp</t>
  </si>
  <si>
    <t>Bellardia sp</t>
  </si>
  <si>
    <t>Gammare</t>
  </si>
  <si>
    <t>Agrotis exclamationis</t>
  </si>
  <si>
    <t>Myrmus miriformis</t>
  </si>
  <si>
    <t>Sphaerophore notée</t>
  </si>
  <si>
    <t>Menuetzweefvlieg</t>
  </si>
  <si>
    <t>Smalle bloembok</t>
  </si>
  <si>
    <t>Rhingia campestris</t>
  </si>
  <si>
    <t>Nederlandse naam</t>
  </si>
  <si>
    <t>Conocéphale des roseaux</t>
  </si>
  <si>
    <t>Criquet des pâtures</t>
  </si>
  <si>
    <t>Eristalis arbustorum</t>
  </si>
  <si>
    <t>Orthetrum cancellatum</t>
  </si>
  <si>
    <t>Doryphore</t>
  </si>
  <si>
    <t>Cryocère du lys</t>
  </si>
  <si>
    <t>Scoloposthethus thomsoni</t>
  </si>
  <si>
    <t>Phytocoris varipes</t>
  </si>
  <si>
    <t>Scolyte de l'orme</t>
  </si>
  <si>
    <t>Megoura viciae</t>
  </si>
  <si>
    <t>Stenolophus teutonus</t>
  </si>
  <si>
    <t>Coleophora sp</t>
  </si>
  <si>
    <t>Scenopinus fenestralis</t>
  </si>
  <si>
    <t>Polyommatus icarus</t>
  </si>
  <si>
    <t>Charançon</t>
  </si>
  <si>
    <t>Thymelicus lineola</t>
  </si>
  <si>
    <t>Scolytus scolytus</t>
  </si>
  <si>
    <t>Trichoniscus pusillus</t>
  </si>
  <si>
    <t>Polydesmus sp</t>
  </si>
  <si>
    <t>Calliphora vomitoria</t>
  </si>
  <si>
    <t>Lilioceris lilii</t>
  </si>
  <si>
    <t>Rhagonycha fulva</t>
  </si>
  <si>
    <t>Aeshna cyanea</t>
  </si>
  <si>
    <t>Aeshne bleue</t>
  </si>
  <si>
    <t>Epeire diadème</t>
  </si>
  <si>
    <t>Rhagio tringarius</t>
  </si>
  <si>
    <t>Curculionidae sp</t>
  </si>
  <si>
    <t>Mesembrina meridiana</t>
  </si>
  <si>
    <t>Rode puistjesgal</t>
  </si>
  <si>
    <t>Salticidae</t>
  </si>
  <si>
    <t>Bombylius major</t>
  </si>
  <si>
    <t>Tetragnatha sp</t>
  </si>
  <si>
    <t>Pirata sp1</t>
  </si>
  <si>
    <t>Philodromus sp (cespitum ou aureolus)</t>
  </si>
  <si>
    <t>Forficula auricularia</t>
  </si>
  <si>
    <t>Pericoma fuliginosa</t>
  </si>
  <si>
    <t>Calopterygidae</t>
  </si>
  <si>
    <t>Coenagrionidae</t>
  </si>
  <si>
    <t>Notonecte</t>
  </si>
  <si>
    <t>Bombus pascuorum</t>
  </si>
  <si>
    <t>Stenotus binotatus</t>
  </si>
  <si>
    <t>Cantharidae</t>
  </si>
  <si>
    <t>Carabidae</t>
  </si>
  <si>
    <t>Cerambycidae</t>
  </si>
  <si>
    <t>Zuringhaantje</t>
  </si>
  <si>
    <t>Drilus flavescens</t>
  </si>
  <si>
    <t>Drilidae</t>
  </si>
  <si>
    <t>Byturus tomentosus</t>
  </si>
  <si>
    <t>Frambozenkever</t>
  </si>
  <si>
    <t>Ver des framboises</t>
  </si>
  <si>
    <t>Byturidae</t>
  </si>
  <si>
    <t>Drile jaunâtre</t>
  </si>
  <si>
    <t>Slakkenvreter</t>
  </si>
  <si>
    <t>Bruinrode heidelibel</t>
  </si>
  <si>
    <t>Bessen-bandzwever</t>
  </si>
  <si>
    <t>Luperus longicornis</t>
  </si>
  <si>
    <t>Elateridae sp</t>
  </si>
  <si>
    <t>Witte grijsbandspanner</t>
  </si>
  <si>
    <t>Délicate ou Virginale</t>
  </si>
  <si>
    <t>Notocelia uddmanniana</t>
  </si>
  <si>
    <t>Roomvlek lieveheersbeestje</t>
  </si>
  <si>
    <t>Moustique</t>
  </si>
  <si>
    <t>Operophtera brumata</t>
  </si>
  <si>
    <t>Lycaenidae</t>
  </si>
  <si>
    <t>Cynips du bédéguar</t>
  </si>
  <si>
    <t>Empis livida</t>
  </si>
  <si>
    <t>Temnostoma vespiforme</t>
  </si>
  <si>
    <t>Coccinelle à 14 points</t>
  </si>
  <si>
    <t>Oranjetipje</t>
  </si>
  <si>
    <t>Hazelaarbladrolkever</t>
  </si>
  <si>
    <t>Limonia nigropunctata</t>
  </si>
  <si>
    <t>Nephrotoma sp</t>
  </si>
  <si>
    <t>Graphomya maculata</t>
  </si>
  <si>
    <t>Graphomyie tachetée</t>
  </si>
  <si>
    <t>Tetragnathidae</t>
  </si>
  <si>
    <t>Nezara viridula</t>
  </si>
  <si>
    <t>Chorthippus brunneus</t>
  </si>
  <si>
    <t xml:space="preserve">Idaea seriata </t>
  </si>
  <si>
    <t>Cassida rubiginosa</t>
  </si>
  <si>
    <t>30</t>
  </si>
  <si>
    <t>40</t>
  </si>
  <si>
    <t>50</t>
  </si>
  <si>
    <t>Pentatoma rufipes</t>
  </si>
  <si>
    <t>Schaatsenrijder</t>
  </si>
  <si>
    <t>Hespérie du dactyle</t>
  </si>
  <si>
    <t>Pyronia tithonus</t>
  </si>
  <si>
    <t>Philaenus spumarius</t>
  </si>
  <si>
    <t>Populicerus confusus</t>
  </si>
  <si>
    <t>Chaoborus sp</t>
  </si>
  <si>
    <t>Anacaena lutescens</t>
  </si>
  <si>
    <t>Hydrophilidae</t>
  </si>
  <si>
    <t>Groene brandnetelsnuittor</t>
  </si>
  <si>
    <t>Kruisspin</t>
  </si>
  <si>
    <t>Sauterelle des chênes</t>
  </si>
  <si>
    <t>Chrysoperla carnea</t>
  </si>
  <si>
    <t>Linyphia triangularis</t>
  </si>
  <si>
    <t>Linyphiidae</t>
  </si>
  <si>
    <t>Pisaura mirabilis</t>
  </si>
  <si>
    <t>Pisauridae</t>
  </si>
  <si>
    <t>Dicyrtomina saundersi</t>
  </si>
  <si>
    <t>Tétrix subulé</t>
  </si>
  <si>
    <t>Perce-oreille, forficule</t>
  </si>
  <si>
    <t>Grande coccinelle orange</t>
  </si>
  <si>
    <t>Altica sp</t>
  </si>
  <si>
    <t>Bloedrode Heidelibel</t>
  </si>
  <si>
    <t>Agrion porte-coupe</t>
  </si>
  <si>
    <t>Coccinellidae</t>
  </si>
  <si>
    <t>Staphylinidae</t>
  </si>
  <si>
    <t>Conocephalus dorsalis</t>
  </si>
  <si>
    <t>Chrysolina coerulans</t>
  </si>
  <si>
    <t>Corixa punctata</t>
  </si>
  <si>
    <t>Corise</t>
  </si>
  <si>
    <t>Grote wintervlinder</t>
  </si>
  <si>
    <t>Piraat</t>
  </si>
  <si>
    <t>Polygonia c-album</t>
  </si>
  <si>
    <t>Gehakkelde aurelia</t>
  </si>
  <si>
    <t>Trichius zonatus</t>
  </si>
  <si>
    <t>nom latin</t>
  </si>
  <si>
    <t>Ins</t>
  </si>
  <si>
    <t>Nom français</t>
  </si>
  <si>
    <t>Gerris lacustris</t>
  </si>
  <si>
    <t>Iassus lanio</t>
  </si>
  <si>
    <t>Oligia sp</t>
  </si>
  <si>
    <t>Cétoine</t>
  </si>
  <si>
    <t>Eurydema oleracea</t>
  </si>
  <si>
    <t>Nemophora degeerella</t>
  </si>
  <si>
    <t>Chrysomèle de la viorne</t>
  </si>
  <si>
    <t>Harpale bronzé</t>
  </si>
  <si>
    <t>Waterschorpioen</t>
  </si>
  <si>
    <t>Nepidae</t>
  </si>
  <si>
    <t>Bruine grijsbandspanner</t>
  </si>
  <si>
    <t>Cabère pustulée</t>
  </si>
  <si>
    <t>Anthophila fabriciana</t>
  </si>
  <si>
    <t>Myzus persicae</t>
  </si>
  <si>
    <t>Punaise du chou</t>
  </si>
  <si>
    <t>Punaise des chatons du bouleau</t>
  </si>
  <si>
    <t>Puceron vert du pêcher</t>
  </si>
  <si>
    <t>Oedémère noble</t>
  </si>
  <si>
    <t>Stratiomyidae</t>
  </si>
  <si>
    <t>Poecilobothrus nobilitatus</t>
  </si>
  <si>
    <t>Vanessa atalanta</t>
  </si>
  <si>
    <t>Pyrrhalta viburni</t>
  </si>
  <si>
    <t>Agelena labyrinthica</t>
  </si>
  <si>
    <t>Agelenidae</t>
  </si>
  <si>
    <t>Veertienstippelig lieveheersbeestje</t>
  </si>
  <si>
    <t>Tachypodoiulus albipes</t>
  </si>
  <si>
    <t>Megaloceroea recticornis</t>
  </si>
  <si>
    <t>Graswants</t>
  </si>
  <si>
    <t>Coenagrion puella</t>
  </si>
  <si>
    <t>Amaryllis</t>
  </si>
  <si>
    <t>Chloromyia formosa</t>
  </si>
  <si>
    <t>Bont zandoogje</t>
  </si>
  <si>
    <t>Tuinwolfspin</t>
  </si>
  <si>
    <t>Roodpoot schildwants</t>
  </si>
  <si>
    <t>Yponomeute du cerisier</t>
  </si>
  <si>
    <t>Cataclysta lemnata</t>
  </si>
  <si>
    <t>Polydrusus sp</t>
  </si>
  <si>
    <t>Bombus lapidarius</t>
  </si>
  <si>
    <t>Trogiidae</t>
  </si>
  <si>
    <t>Aphrophora alni</t>
  </si>
  <si>
    <t>Gerris lacustre</t>
  </si>
  <si>
    <t>Akkerhommel</t>
  </si>
  <si>
    <t>Notonecta glauca</t>
  </si>
  <si>
    <t>Cantharis fusca</t>
  </si>
  <si>
    <t>Cabera pusaria</t>
  </si>
  <si>
    <t>Tenthredo omissa</t>
  </si>
  <si>
    <t>Bruchidae</t>
  </si>
  <si>
    <t>Muscidae</t>
  </si>
  <si>
    <t>Decticinae</t>
  </si>
  <si>
    <t>Silphidae</t>
  </si>
  <si>
    <t>Lestidae</t>
  </si>
  <si>
    <t>Bourdon des champs</t>
  </si>
  <si>
    <t>Bourdon des pierres</t>
  </si>
  <si>
    <t>Weidebeekjuffer</t>
  </si>
  <si>
    <t>Eupeodes corollae</t>
  </si>
  <si>
    <t>Apoderus coryli</t>
  </si>
  <si>
    <t>Agrion élégant</t>
  </si>
  <si>
    <t>Leste vert</t>
  </si>
  <si>
    <t>Orthétrum réticulé</t>
  </si>
  <si>
    <t>Sitona lineatus</t>
  </si>
  <si>
    <t>Bibio marci</t>
  </si>
  <si>
    <t>Téléphone sombre</t>
  </si>
  <si>
    <t>Casside</t>
  </si>
  <si>
    <t>Aglais urticae</t>
  </si>
  <si>
    <t>Xylota segnis</t>
  </si>
  <si>
    <t>Punaise brune</t>
  </si>
  <si>
    <t>Mug</t>
  </si>
  <si>
    <t>Chloropidae sp</t>
  </si>
  <si>
    <t>Galle cerise du chêne</t>
  </si>
  <si>
    <t>Belle-dame</t>
  </si>
  <si>
    <t>Groene stinkwants</t>
  </si>
  <si>
    <t>Aphididae sp</t>
  </si>
  <si>
    <t>Zicrona caerulea</t>
  </si>
  <si>
    <t>Gammarus pulex</t>
  </si>
  <si>
    <t>Dasytes plumbeus</t>
  </si>
  <si>
    <t>Schorsloopkever</t>
  </si>
  <si>
    <t>Franse Veldwesp</t>
  </si>
  <si>
    <t>Poliste gaulois</t>
  </si>
  <si>
    <t>Anthocaris cardamines</t>
  </si>
  <si>
    <t>Paarsdrieoogje</t>
  </si>
  <si>
    <t>Tenthredo notha</t>
  </si>
  <si>
    <t>Cerobasis guestfalica</t>
  </si>
  <si>
    <t>Araniella cucurbitina</t>
  </si>
  <si>
    <t>Gewone tandkaak</t>
  </si>
  <si>
    <t>Pirate</t>
  </si>
  <si>
    <t>Punaise à pattes fauves</t>
  </si>
  <si>
    <t>Europese oorworm</t>
  </si>
  <si>
    <t>Acrolepia autumnitella</t>
  </si>
  <si>
    <t>Coleophora lineola</t>
  </si>
  <si>
    <t>28</t>
  </si>
  <si>
    <t>Chrysomelidae</t>
  </si>
  <si>
    <t>Rivula sericealis</t>
  </si>
  <si>
    <t>Bombyle</t>
  </si>
  <si>
    <t>Linde galmijt</t>
  </si>
  <si>
    <t>Schorpioenvlieg</t>
  </si>
  <si>
    <t>14</t>
  </si>
  <si>
    <t>Galle du tilleul</t>
  </si>
  <si>
    <t>02</t>
  </si>
  <si>
    <t>Galle de l'orme</t>
  </si>
  <si>
    <t>Sauterelle ponctuée</t>
  </si>
  <si>
    <t>Episyrphus balteatus</t>
  </si>
  <si>
    <t>Sarcophagidae</t>
  </si>
  <si>
    <t>Arge cyanocrocea</t>
  </si>
  <si>
    <t>Celastrina argiolus</t>
  </si>
  <si>
    <t>Strontvlieg</t>
  </si>
  <si>
    <t>Gewone Oeverlibel</t>
  </si>
  <si>
    <t>Chloromie agréable</t>
  </si>
  <si>
    <t>Bruine sprinkhaan</t>
  </si>
  <si>
    <t>Krasser</t>
  </si>
  <si>
    <t>Amphichroum canaliculatum</t>
  </si>
  <si>
    <t>16</t>
  </si>
  <si>
    <t>Maniola jurtina</t>
  </si>
  <si>
    <t>Syrite piaulante</t>
  </si>
  <si>
    <t>Rhaphigaster nebulosa</t>
  </si>
  <si>
    <t>Sympetrum à côté strié</t>
  </si>
  <si>
    <t>Syrphe du groseiller</t>
  </si>
  <si>
    <t>Empididae sp</t>
  </si>
  <si>
    <t>Culex sp</t>
  </si>
  <si>
    <t>Noctua pronuba</t>
  </si>
  <si>
    <t>Deraeocoris ruber</t>
  </si>
  <si>
    <t>Tyria jacobaeae</t>
  </si>
  <si>
    <t>Aelia acuminata</t>
  </si>
  <si>
    <t>Cantharis decipiens</t>
  </si>
  <si>
    <t>Lestes viridis</t>
  </si>
  <si>
    <t>Bloedcicade</t>
  </si>
  <si>
    <t>Petite nymphe au corps de feu</t>
  </si>
  <si>
    <t>Sympetrum rouge</t>
  </si>
  <si>
    <t>Dryomyzidae</t>
  </si>
  <si>
    <t>Nepa cinerea</t>
  </si>
  <si>
    <t>Gewoon bootsmannetje</t>
  </si>
  <si>
    <t>Galle de l'aulne</t>
  </si>
  <si>
    <t>Brandnetelwants</t>
  </si>
  <si>
    <t>Nabidae</t>
  </si>
  <si>
    <t>Scarabaeidae</t>
  </si>
  <si>
    <t>Anobiidae</t>
  </si>
  <si>
    <t>Notonectidae</t>
  </si>
  <si>
    <t>Pentatomidae</t>
  </si>
  <si>
    <t>Rhopalidae</t>
  </si>
  <si>
    <t>Aphididae</t>
  </si>
  <si>
    <t>Cercopidae</t>
  </si>
  <si>
    <t>Nèpe</t>
  </si>
  <si>
    <t>Punaise verte ponctuée</t>
  </si>
  <si>
    <t>Punaise verte des bois</t>
  </si>
  <si>
    <t>famille</t>
  </si>
  <si>
    <t>Eristalis tenax</t>
  </si>
  <si>
    <t>Crepidodera aurata</t>
  </si>
  <si>
    <t>Meidoornstippelmot</t>
  </si>
  <si>
    <t>obs</t>
  </si>
  <si>
    <t>Psylle du frêne</t>
  </si>
  <si>
    <t>Viburnumhaantje</t>
  </si>
  <si>
    <t>Vuurjuffer</t>
  </si>
  <si>
    <t>Porcellio scaber</t>
  </si>
  <si>
    <t>Polistes dominulus</t>
  </si>
  <si>
    <t>Bourdon terrestre</t>
  </si>
  <si>
    <t>Zwartpuntsmalbok</t>
  </si>
  <si>
    <t>Scatophage</t>
  </si>
  <si>
    <t>24</t>
  </si>
  <si>
    <t>12</t>
  </si>
  <si>
    <t>Zwartsprietdikkopje</t>
  </si>
  <si>
    <t>Miridae</t>
  </si>
  <si>
    <t>Pieris rapae</t>
  </si>
  <si>
    <t>Bombus terrestris sensus lato</t>
  </si>
  <si>
    <t>Clyte guêpe</t>
  </si>
  <si>
    <t>Mouche de Saint-Marc</t>
  </si>
  <si>
    <t>Tortricidae</t>
  </si>
  <si>
    <t>Goudoogje</t>
  </si>
  <si>
    <t>Chrysopidae</t>
  </si>
  <si>
    <t>Bruine gaasvlieg</t>
  </si>
  <si>
    <t>Hemerobiidae</t>
  </si>
  <si>
    <t>Aeschnidae</t>
  </si>
  <si>
    <t>Ixodidae</t>
  </si>
  <si>
    <t>Limoniidae</t>
  </si>
  <si>
    <t>Tryphoninae sp</t>
  </si>
  <si>
    <t>Ichneumonidae sp 1</t>
  </si>
  <si>
    <t>Ichneumonidae sp 3</t>
  </si>
  <si>
    <t>Phanéroptère porte-faux</t>
  </si>
  <si>
    <t>Punaise grise</t>
  </si>
  <si>
    <t>Acanthosomatidae</t>
  </si>
  <si>
    <t>Noctuidae</t>
  </si>
  <si>
    <t>Anthocoridae</t>
  </si>
  <si>
    <t>Coreidae</t>
  </si>
  <si>
    <t>Corixidae</t>
  </si>
  <si>
    <t>Scenopinidae</t>
  </si>
  <si>
    <t>Sepsidae</t>
  </si>
  <si>
    <t>Tomoceridae</t>
  </si>
  <si>
    <t>Calopterix éclatant</t>
  </si>
  <si>
    <t>Anthomyiidae</t>
  </si>
  <si>
    <t>Clubionidae</t>
  </si>
  <si>
    <t>Calliphoridae</t>
  </si>
  <si>
    <t>Chloropidae</t>
  </si>
  <si>
    <t>Kroosvlindertje</t>
  </si>
  <si>
    <t>Groefbijdoder</t>
  </si>
  <si>
    <t>Pluimmug</t>
  </si>
  <si>
    <t>Mouche fantôme</t>
  </si>
  <si>
    <t>Cercope sanguin</t>
  </si>
  <si>
    <t>Azuré des nerpruns</t>
  </si>
  <si>
    <t xml:space="preserve"> </t>
  </si>
  <si>
    <t>Anthaxia nitidula</t>
  </si>
  <si>
    <t>Oedemera lurida</t>
  </si>
  <si>
    <t>Schuimcicade</t>
  </si>
  <si>
    <t>Cercope spumeux</t>
  </si>
  <si>
    <t>Bremwants</t>
  </si>
  <si>
    <t>Argidae</t>
  </si>
  <si>
    <t>Braconidae</t>
  </si>
  <si>
    <t>Dolichopodidae</t>
  </si>
  <si>
    <t>Psylloidae</t>
  </si>
  <si>
    <t>Kleine rode weekschild</t>
  </si>
  <si>
    <t>Formicidae</t>
  </si>
  <si>
    <t>Vespidae</t>
  </si>
  <si>
    <t>Gewone wesp</t>
  </si>
  <si>
    <t>Microlophium carnosum</t>
  </si>
  <si>
    <t>Tipulidae</t>
  </si>
  <si>
    <t>Syrphe à ceintures</t>
  </si>
  <si>
    <t>Eristale des arbustes</t>
  </si>
  <si>
    <t>Eristate gluante</t>
  </si>
  <si>
    <t>Helophilus trivittatus</t>
  </si>
  <si>
    <t>Fourmi noire des prés</t>
  </si>
  <si>
    <t>Chrysoteuchia culmella</t>
  </si>
  <si>
    <t>Chrysotoxum cautum</t>
  </si>
  <si>
    <t>Caeciliidae</t>
  </si>
  <si>
    <t>Curculionidae</t>
  </si>
  <si>
    <t>Langsprietmot</t>
  </si>
  <si>
    <t>Adelidae</t>
  </si>
  <si>
    <t>Metapolophium dirhodum</t>
  </si>
  <si>
    <t>Klein geaderd witje</t>
  </si>
  <si>
    <t>Saperde</t>
  </si>
  <si>
    <t>Kleine vos</t>
  </si>
  <si>
    <t>Altise</t>
  </si>
  <si>
    <t>Panorpa communis</t>
  </si>
  <si>
    <t>Acrididae</t>
  </si>
  <si>
    <t>Phlogophora meticulosa</t>
  </si>
  <si>
    <t>Anax imperator</t>
  </si>
  <si>
    <t>Pyrrhosoma nymphula</t>
  </si>
  <si>
    <t>Sympetrum sanguineum</t>
  </si>
  <si>
    <t>Elasmucha grisea</t>
  </si>
  <si>
    <t>Cercopis vulnerata</t>
  </si>
  <si>
    <t>Conocephalus discolor</t>
  </si>
  <si>
    <t>Conocéphale bigarré</t>
  </si>
  <si>
    <t>Culicidae</t>
  </si>
  <si>
    <t>Empididae</t>
  </si>
  <si>
    <t>Psychodidae</t>
  </si>
  <si>
    <t>Rhagionidae</t>
  </si>
  <si>
    <t>Heterogaster urticae</t>
  </si>
  <si>
    <t>Forficulidae</t>
  </si>
  <si>
    <t>Bibionidae</t>
  </si>
  <si>
    <t>Bombylidae</t>
  </si>
  <si>
    <t>Chaeoboridae</t>
  </si>
  <si>
    <t>Conopidae</t>
  </si>
  <si>
    <t>Tenebrionidae</t>
  </si>
  <si>
    <t>Platbuik</t>
  </si>
  <si>
    <t>Libellule déprimée</t>
  </si>
  <si>
    <t>Libellulidae</t>
  </si>
  <si>
    <t>Heterotoma planicornis</t>
  </si>
  <si>
    <t>Hispa atra</t>
  </si>
  <si>
    <t>Scatophagidae</t>
  </si>
  <si>
    <t>Syrphidae</t>
  </si>
  <si>
    <t>Citroenpendelvlieg</t>
  </si>
  <si>
    <t>Piéride du navet</t>
  </si>
  <si>
    <t>Hélophile à bandes grises</t>
  </si>
  <si>
    <t>Groot langlijf</t>
  </si>
  <si>
    <t>Piéride de la rave</t>
  </si>
  <si>
    <t>Robert-le-diable</t>
  </si>
  <si>
    <t>Argus bleu, azuré de la bugrane</t>
  </si>
  <si>
    <t>Lepture tachetée</t>
  </si>
  <si>
    <t>Apis mellifera</t>
  </si>
  <si>
    <t>Aurore</t>
  </si>
  <si>
    <t>Puceron noir du sureau</t>
  </si>
  <si>
    <t>Bruine Snuituil</t>
  </si>
  <si>
    <t>Porcellion rude</t>
  </si>
  <si>
    <t>Blaniulus guttulatus</t>
  </si>
  <si>
    <t>Blaniule mouchetée</t>
  </si>
  <si>
    <t>Buprestidae</t>
  </si>
  <si>
    <t>Zuidelijk spitskopje</t>
  </si>
  <si>
    <t>Rietsprinkhaan</t>
  </si>
  <si>
    <t>Dromius quadrimaculatus</t>
  </si>
  <si>
    <t>Enallagma cyathigerum</t>
  </si>
  <si>
    <t>Cicadellidae</t>
  </si>
  <si>
    <t>Pemphigidae</t>
  </si>
  <si>
    <t>Puceron du bouleau</t>
  </si>
  <si>
    <t>Vulcain</t>
  </si>
  <si>
    <t>Apidae</t>
  </si>
  <si>
    <t>Halyzia sedecimguttata</t>
  </si>
  <si>
    <t>Penseelkever</t>
  </si>
  <si>
    <t>Corymbia fulva</t>
  </si>
  <si>
    <t>Lepture fauve</t>
  </si>
  <si>
    <t>Altise dorée</t>
  </si>
  <si>
    <t>Zwartpootsoldaatje</t>
  </si>
  <si>
    <t>Gewone eikengalwesp</t>
  </si>
  <si>
    <t>Cecidomyiidae</t>
  </si>
  <si>
    <t>Chorosoma schillingi</t>
  </si>
  <si>
    <t>Oedemera nobilis</t>
  </si>
  <si>
    <t>Phyllobius pomaceus</t>
  </si>
  <si>
    <t>Hulstvlieg</t>
  </si>
  <si>
    <t>Tenthredinidae</t>
  </si>
  <si>
    <t>Klein koolwitje</t>
  </si>
  <si>
    <t>Mouche scorpion</t>
  </si>
  <si>
    <t>Theridiidae</t>
  </si>
  <si>
    <t>Curculio nucum</t>
  </si>
  <si>
    <t>Balanin des noisettes</t>
  </si>
  <si>
    <t>Araneidae</t>
  </si>
  <si>
    <t>Lycosidae</t>
  </si>
  <si>
    <t>Lycaena phlaeas</t>
  </si>
  <si>
    <t>Cryptinae sp</t>
  </si>
  <si>
    <t>Ichneumonidae</t>
  </si>
  <si>
    <t>Lasius niger</t>
  </si>
  <si>
    <t>Yponomeuta padella</t>
  </si>
  <si>
    <t>Dagpauwoog</t>
  </si>
  <si>
    <t>Lantaarntje</t>
  </si>
  <si>
    <t>Clytus arietis</t>
  </si>
  <si>
    <t>Landkaartje</t>
  </si>
  <si>
    <t>Bramenbladwesp</t>
  </si>
  <si>
    <t>Taupin</t>
  </si>
  <si>
    <t>Dicyrtomidae</t>
  </si>
  <si>
    <t>Ephemeroptera</t>
  </si>
  <si>
    <t>Ephemeroptera sp</t>
  </si>
  <si>
    <t>Orgye étoilée</t>
  </si>
  <si>
    <t>Tircis</t>
  </si>
  <si>
    <t>Méticuleuse</t>
  </si>
  <si>
    <t>25</t>
  </si>
  <si>
    <t>Rhadinoceraea micans</t>
  </si>
  <si>
    <t>Tenthrède des iris</t>
  </si>
  <si>
    <t>Anax empereur</t>
  </si>
  <si>
    <t>Petite tortue</t>
  </si>
  <si>
    <t>Orgyia antiqua</t>
  </si>
  <si>
    <t>Celypha lacunana</t>
  </si>
  <si>
    <t>Sylvicola fenestralis</t>
  </si>
  <si>
    <t>Anisopodidae</t>
  </si>
  <si>
    <t>Coquille d'or</t>
  </si>
  <si>
    <t>Adèle verte</t>
  </si>
  <si>
    <t>Pyrale de l'ortie</t>
  </si>
  <si>
    <t>Chrysotoxine</t>
  </si>
  <si>
    <t>Cicadelle verte</t>
  </si>
  <si>
    <t>Groene cicade</t>
  </si>
  <si>
    <t>Agrion jouvencelle</t>
  </si>
  <si>
    <t>Agromyzidae</t>
  </si>
  <si>
    <t>Veelkleurig aziatisch lieveheersbeestje</t>
  </si>
  <si>
    <t>Coccinelle asiatique</t>
  </si>
  <si>
    <t>Cynipidae</t>
  </si>
  <si>
    <t>Wegmier</t>
  </si>
  <si>
    <t>Athous haemorrhoidalis</t>
  </si>
  <si>
    <t>Volucella bombylans plumata</t>
  </si>
  <si>
    <t>Apodère du noisetier</t>
  </si>
  <si>
    <t>Attelabidae</t>
  </si>
  <si>
    <t>Gerridae</t>
  </si>
  <si>
    <t>Lygaeidae</t>
  </si>
  <si>
    <t>Breedsprietwants</t>
  </si>
  <si>
    <t>Mouche verte</t>
  </si>
  <si>
    <t>Rhingie champêtre</t>
  </si>
  <si>
    <t>Volucelle-bourdon</t>
  </si>
  <si>
    <t>Sphaerophoria cf scripta</t>
  </si>
  <si>
    <t>Chilocorus renipustulatus</t>
  </si>
  <si>
    <t>Hibernie défeuillante</t>
  </si>
  <si>
    <t>Araneus diadematus</t>
  </si>
  <si>
    <t>Blinde bij</t>
  </si>
  <si>
    <t>Terrasjes-kommazwever</t>
  </si>
  <si>
    <t>Brandnetelmot</t>
  </si>
  <si>
    <t>Koolwants</t>
  </si>
  <si>
    <t>Phytocoris tiliae</t>
  </si>
  <si>
    <t>Trombidium autumnalis</t>
  </si>
  <si>
    <t>Closterotomus norwegicus</t>
  </si>
  <si>
    <t>Lepture</t>
  </si>
  <si>
    <t>Phyllobius sp</t>
  </si>
  <si>
    <t>Dolerus sp</t>
  </si>
  <si>
    <t>Grammoptera ruficornis</t>
  </si>
  <si>
    <t>Aphrodes makarovi</t>
  </si>
  <si>
    <t>Coccinelle à échiquier, à damier</t>
  </si>
  <si>
    <t>Panorpidae</t>
  </si>
  <si>
    <t>Chrysomèle</t>
  </si>
  <si>
    <t>Opilion</t>
  </si>
  <si>
    <t>Piezodorus lituratus</t>
  </si>
  <si>
    <t>Witvlakvlinder</t>
  </si>
  <si>
    <t>Aphrophore du saule</t>
  </si>
  <si>
    <t>Honingbij</t>
  </si>
  <si>
    <t>Abeille domestique</t>
  </si>
  <si>
    <t>Nymphalidae</t>
  </si>
  <si>
    <t>Pieridae</t>
  </si>
  <si>
    <t>Hooivlinder</t>
  </si>
  <si>
    <t>Agaatvlinder</t>
  </si>
  <si>
    <t>Erannis defoliaria</t>
  </si>
  <si>
    <t>Gewone Worteluil</t>
  </si>
  <si>
    <t>Point d'exclamation</t>
  </si>
  <si>
    <t>Wilgenlieveheersbeestje</t>
  </si>
  <si>
    <t>Nedyus quadrimaculatus</t>
  </si>
  <si>
    <t>Eysarcoris venustissimus</t>
  </si>
  <si>
    <t>Calopteryx splendens</t>
  </si>
  <si>
    <t>Cerceris rybyensis</t>
  </si>
  <si>
    <t>Pantilius tunicatus</t>
  </si>
  <si>
    <t>Chrysomèle fastueuse</t>
  </si>
  <si>
    <t>Grote fopwesp</t>
  </si>
  <si>
    <t>Sphaeroderma testaceum</t>
  </si>
  <si>
    <t>Ecaille du séneçon</t>
  </si>
  <si>
    <t>Criquet duettiste</t>
  </si>
  <si>
    <t>Decticelle cendrée</t>
  </si>
  <si>
    <t>Tettigonia viridissima</t>
  </si>
  <si>
    <t>Grande sauterelle verte</t>
  </si>
  <si>
    <t>Vespula vulgaris</t>
  </si>
  <si>
    <t>Guêpe commune</t>
  </si>
  <si>
    <t>Nephrotoma appendiculata</t>
  </si>
  <si>
    <t>Platrug</t>
  </si>
  <si>
    <t>Polydesme</t>
  </si>
  <si>
    <t>Ruwe pissebed</t>
  </si>
  <si>
    <t>Chrysolina fastuosa</t>
  </si>
  <si>
    <t>Agapanthia villosoviridescens</t>
  </si>
  <si>
    <t>Cicadella viridis</t>
  </si>
  <si>
    <t>Notostira elongata</t>
  </si>
  <si>
    <t>Gewone komkommerspin</t>
  </si>
  <si>
    <t>Epeire-concombre</t>
  </si>
  <si>
    <t>Tenthrède</t>
  </si>
  <si>
    <t>Kniptor</t>
  </si>
  <si>
    <t>Rauwvlieg</t>
  </si>
  <si>
    <t>Aardappelgalwesp</t>
  </si>
  <si>
    <t>Steenhommel</t>
  </si>
  <si>
    <t>Aardhommel</t>
  </si>
  <si>
    <t>Grote wolzwever</t>
  </si>
  <si>
    <t>Cremnops desertor</t>
  </si>
  <si>
    <t>Stenopterus rufus</t>
  </si>
  <si>
    <t>Coloradokever</t>
  </si>
  <si>
    <t>Lelihaantje</t>
  </si>
  <si>
    <t>Palomena prasina</t>
  </si>
  <si>
    <t>Syritta pipiens</t>
  </si>
  <si>
    <t>Aphrophora salicina</t>
  </si>
  <si>
    <t>Calvia quatuordecimguttata</t>
  </si>
  <si>
    <t>Libellula depressa</t>
  </si>
  <si>
    <t>Watersnuffel</t>
  </si>
  <si>
    <t>Snuitvlieg</t>
  </si>
  <si>
    <t>Stro-uiltje</t>
  </si>
  <si>
    <t>Soyeuse</t>
  </si>
  <si>
    <t>Gevlekte smalbok</t>
  </si>
  <si>
    <t>Lagria hirta</t>
  </si>
  <si>
    <t>Phatanglidae</t>
  </si>
  <si>
    <t>Rode fluweelmijt</t>
  </si>
  <si>
    <t>Trombididae</t>
  </si>
  <si>
    <t>Tique</t>
  </si>
  <si>
    <t>Aoutat</t>
  </si>
  <si>
    <t>Plieuse des feuilles du saule Marsault</t>
  </si>
  <si>
    <t>Tetrix subulata</t>
  </si>
  <si>
    <t>Melyridae</t>
  </si>
  <si>
    <t>Oedemeridae</t>
  </si>
  <si>
    <t>Scolytidae</t>
  </si>
  <si>
    <t>Elateridae</t>
  </si>
  <si>
    <t>Houtpantserjuffer</t>
  </si>
  <si>
    <t>Paon du jour</t>
  </si>
  <si>
    <t>Bronzé, cuivré commun</t>
  </si>
  <si>
    <t>Myrtil</t>
  </si>
  <si>
    <t>Hibou</t>
  </si>
  <si>
    <t>Acrolepiidae</t>
  </si>
  <si>
    <t>Arctiidae</t>
  </si>
  <si>
    <t>Choreutidae</t>
  </si>
  <si>
    <t>Coleophoridae</t>
  </si>
  <si>
    <t>Crambidae</t>
  </si>
  <si>
    <t>Geometridae</t>
  </si>
  <si>
    <t>Paardenbloemspanner</t>
  </si>
  <si>
    <t>Hesperiidae</t>
  </si>
  <si>
    <t>Lymantriidae</t>
  </si>
  <si>
    <t>Eutomostethus ephippium</t>
  </si>
  <si>
    <t>Sphecodes sp</t>
  </si>
  <si>
    <t>Macrophya annulata</t>
  </si>
  <si>
    <t>Pararge aegeria</t>
  </si>
  <si>
    <t>Phytopte du noyer</t>
  </si>
  <si>
    <t>Veelkleurig goudhaantje</t>
  </si>
  <si>
    <t>Noctuelle à museau</t>
  </si>
  <si>
    <t>Sympetrum striolatum</t>
  </si>
  <si>
    <t>Chorthippus parallelus</t>
  </si>
  <si>
    <t>Leptophyes punctatissima</t>
  </si>
  <si>
    <t>Meconema thalassinum</t>
  </si>
  <si>
    <t>Phaneroptera falcata</t>
  </si>
  <si>
    <t>Euceraphis punctipennis</t>
  </si>
  <si>
    <t>Cloporte nain</t>
  </si>
  <si>
    <t>Aardhommelreus</t>
  </si>
  <si>
    <t>Gewone rode bladloper</t>
  </si>
  <si>
    <t>Meidoorn-bloedblaarluis</t>
  </si>
  <si>
    <t>Berkenwants</t>
  </si>
  <si>
    <t>Pyjamazweefvlieg</t>
  </si>
  <si>
    <t>Grypocoris sexguttatus</t>
  </si>
  <si>
    <t>21</t>
  </si>
  <si>
    <t>27</t>
  </si>
  <si>
    <t>21a</t>
  </si>
  <si>
    <t>19</t>
  </si>
  <si>
    <t>07</t>
  </si>
  <si>
    <t>29</t>
  </si>
  <si>
    <t>Eriophyoidea</t>
  </si>
  <si>
    <t>Micromus cf variegatus</t>
  </si>
  <si>
    <t>Okkernootviltmijten</t>
  </si>
  <si>
    <t>Blauwe glazenmaker</t>
  </si>
  <si>
    <t>Grote Keizerlibel</t>
  </si>
  <si>
    <t>7-stippeliglieveheerbeestje</t>
  </si>
  <si>
    <t>Liocoris tripustulatus</t>
  </si>
  <si>
    <t>Aphis sambuci</t>
  </si>
  <si>
    <t>Aspidapion radiolus</t>
  </si>
  <si>
    <t>Seljeskumsikade</t>
  </si>
  <si>
    <t>Lycosidae sp</t>
  </si>
  <si>
    <t>Mangora acalypha</t>
  </si>
  <si>
    <t>Arraignée petite bouteille</t>
  </si>
  <si>
    <t>Liocranidae sp</t>
  </si>
  <si>
    <t>Liocranidae</t>
  </si>
  <si>
    <t>Thomisidae</t>
  </si>
  <si>
    <t>Phalangiidae</t>
  </si>
  <si>
    <t>Megalocoleus tanaceti</t>
  </si>
  <si>
    <t>Tetrigidae</t>
  </si>
  <si>
    <t>Zeggedoorntje</t>
  </si>
  <si>
    <t>Tettigoniidae</t>
  </si>
  <si>
    <t>Struiksprinkhaan</t>
  </si>
  <si>
    <t>Boomsprinkhaan</t>
  </si>
  <si>
    <t>Grote groene sabelsprinkhaan</t>
  </si>
  <si>
    <t>Sikkelsprinkhaan</t>
  </si>
  <si>
    <t>Beekvlokreeft</t>
  </si>
  <si>
    <t>Fraaie schijnboktor</t>
  </si>
  <si>
    <t>Cyclosa conica</t>
  </si>
  <si>
    <t>Cyclose conique</t>
  </si>
  <si>
    <t>Araschnia levana</t>
  </si>
  <si>
    <t>Geelbandlangsprietmot</t>
  </si>
  <si>
    <t>Carte géographique 2e génération</t>
  </si>
  <si>
    <t>Limnia unguicornis</t>
  </si>
  <si>
    <t>Sciomyzidae</t>
  </si>
  <si>
    <t>Sicus ferrugineus</t>
  </si>
  <si>
    <t>Adela reaumurella</t>
  </si>
  <si>
    <t>Pieris napi</t>
  </si>
  <si>
    <t>Coreus marginatus</t>
  </si>
  <si>
    <t>Marpissa muscosa</t>
  </si>
  <si>
    <t>Lyonetiidae</t>
  </si>
  <si>
    <t>Nepticulidae</t>
  </si>
  <si>
    <t>Nepticule dorée</t>
  </si>
  <si>
    <t>Pardosa sp</t>
  </si>
  <si>
    <t>Gracillaridae</t>
  </si>
  <si>
    <t>Lasius brunneus</t>
  </si>
  <si>
    <t>Lasius fuliginosus</t>
  </si>
  <si>
    <t>Bucculatricidae</t>
  </si>
  <si>
    <t>Bedelliidae</t>
  </si>
  <si>
    <t>Argiope bruennichi</t>
  </si>
  <si>
    <t>Argiope fasciée</t>
  </si>
  <si>
    <t>Tephritidae</t>
  </si>
  <si>
    <t>Dicyphus epilobii</t>
  </si>
  <si>
    <t>Lygus pratensis</t>
  </si>
  <si>
    <t>Galle Populus canescens</t>
  </si>
  <si>
    <t>Galle Acer campestris</t>
  </si>
  <si>
    <t>Galle Crataegus</t>
  </si>
  <si>
    <t>Galle Ulmus</t>
  </si>
  <si>
    <t>Galle Rubus</t>
  </si>
  <si>
    <t>Galle Acer</t>
  </si>
  <si>
    <t>Galle Salix alba</t>
  </si>
  <si>
    <t>Galle Quercus</t>
  </si>
  <si>
    <t>Galle Fraxinus</t>
  </si>
  <si>
    <t>Galle Acer pseudoplatanus</t>
  </si>
  <si>
    <t>Galle Urtica</t>
  </si>
  <si>
    <t>Galle Tilia</t>
  </si>
  <si>
    <t>Galle Salix caprea</t>
  </si>
  <si>
    <t>Galle Salix</t>
  </si>
  <si>
    <t>Galle Salix purpurea</t>
  </si>
  <si>
    <t>Galle Carpinus</t>
  </si>
  <si>
    <t>Galle Persicaria</t>
  </si>
  <si>
    <t>Tischeriidae</t>
  </si>
  <si>
    <t>Orgyie pudibonde</t>
  </si>
  <si>
    <t>Notodontidae</t>
  </si>
  <si>
    <t>C noir</t>
  </si>
  <si>
    <t>Anyphaena accentuata</t>
  </si>
  <si>
    <t>Anyphaenidae</t>
  </si>
  <si>
    <t>Dicranopalpus ramosus</t>
  </si>
  <si>
    <t>Hydrometra stagnorum</t>
  </si>
  <si>
    <t>Hydromètre</t>
  </si>
  <si>
    <t>Hydrometridae</t>
  </si>
  <si>
    <t>Amaurobius ferox</t>
  </si>
  <si>
    <t>Amaurobiidae</t>
  </si>
  <si>
    <t>Pirata piraticus</t>
  </si>
  <si>
    <t>Heliophanus auratus</t>
  </si>
  <si>
    <t>Theridion tinctum</t>
  </si>
  <si>
    <t>Clubiona reclusa</t>
  </si>
  <si>
    <t>Dolycoris baccarum</t>
  </si>
  <si>
    <t>Pentatome des baies</t>
  </si>
  <si>
    <t>Acanthosome bigarrée</t>
  </si>
  <si>
    <t>Deraeocoris flavilinea</t>
  </si>
  <si>
    <t>Trachys minutus</t>
  </si>
  <si>
    <t>Paradromius linearis</t>
  </si>
  <si>
    <t>Dorytomus sp</t>
  </si>
  <si>
    <t>Psyllobora vingtiduepunctata</t>
  </si>
  <si>
    <t>Chaetocnema sp</t>
  </si>
  <si>
    <t>Variimorda villosa</t>
  </si>
  <si>
    <t>Mordellidae</t>
  </si>
  <si>
    <t>Pachygnatha clerckii</t>
  </si>
  <si>
    <t>Pachygnatha degeerii</t>
  </si>
  <si>
    <t>Clubiona lutescens</t>
  </si>
  <si>
    <t>Nigma flavescens</t>
  </si>
  <si>
    <t>Dictynidae</t>
  </si>
  <si>
    <t>Gnathonarium dentatum</t>
  </si>
  <si>
    <t>Oniscus asellus</t>
  </si>
  <si>
    <t>Kelderpissebed</t>
  </si>
  <si>
    <t>Cloporte brillant</t>
  </si>
  <si>
    <t>Agrochola lota</t>
  </si>
  <si>
    <t>Ectopsocidae sp</t>
  </si>
  <si>
    <t>Ectopsocidae</t>
  </si>
  <si>
    <t>Caliroa cerasi</t>
  </si>
  <si>
    <t>Kersenbladwesp</t>
  </si>
  <si>
    <t>Tenthrède limace</t>
  </si>
  <si>
    <t>Gasteruptiidae</t>
  </si>
  <si>
    <t>Dilophus febrilis</t>
  </si>
  <si>
    <t>Helophilus pendulus</t>
  </si>
  <si>
    <t>Gewone pendelvlieg</t>
  </si>
  <si>
    <t>Hélophile suspendu</t>
  </si>
  <si>
    <t>Anomoia purmunda</t>
  </si>
  <si>
    <t>Ptychoptera contaminata</t>
  </si>
  <si>
    <t>Ptychopteridae</t>
  </si>
  <si>
    <t>Dasysyrphus albostriatus</t>
  </si>
  <si>
    <t>Emmelina monodactyla</t>
  </si>
  <si>
    <t>Pterophoridae</t>
  </si>
  <si>
    <t>Spilosoma lubricipeda</t>
  </si>
  <si>
    <t>Agrochola circellaris</t>
  </si>
  <si>
    <t>Autographa gamma</t>
  </si>
  <si>
    <t>Xestia C-nigrum</t>
  </si>
  <si>
    <t>Anthomyia pluvialis</t>
  </si>
  <si>
    <t>Volucella zonaria</t>
  </si>
  <si>
    <t>Lucilia sp</t>
  </si>
  <si>
    <t>Tipula oleracea</t>
  </si>
  <si>
    <t>Thaumatomyia notata</t>
  </si>
  <si>
    <t>Chlorops notée</t>
  </si>
  <si>
    <t>Chironomus plumosus</t>
  </si>
  <si>
    <t>Chironomidae</t>
  </si>
  <si>
    <t>Pholidoptera griseoaptera</t>
  </si>
  <si>
    <t>Ctenichneumon sp</t>
  </si>
  <si>
    <t>Tenthredo scrophulariae</t>
  </si>
  <si>
    <t>Fieberiella florii</t>
  </si>
  <si>
    <t>Anthocoris nemorum</t>
  </si>
  <si>
    <t>Elasmucha fieberi</t>
  </si>
  <si>
    <t>Myrmica rubra</t>
  </si>
  <si>
    <t xml:space="preserve">25 </t>
  </si>
  <si>
    <t>Myrmicinae</t>
  </si>
  <si>
    <t>Acronicta rumicis</t>
  </si>
  <si>
    <t>Noctuelle de la Patience</t>
  </si>
  <si>
    <t>Empoasca sp</t>
  </si>
  <si>
    <t>Galle Juglans</t>
  </si>
  <si>
    <t>Phratora vitellinae</t>
  </si>
  <si>
    <t>Brons griendhaantje</t>
  </si>
  <si>
    <t>Phragmatobia fuliginosa</t>
  </si>
  <si>
    <t>Ecaille cramoisie</t>
  </si>
  <si>
    <t>Kleine Beer</t>
  </si>
  <si>
    <t>Gelis sp</t>
  </si>
  <si>
    <t>Polietes meridionalis</t>
  </si>
  <si>
    <t>Nikita Vikhrev</t>
  </si>
  <si>
    <t>Myathropa florea</t>
  </si>
  <si>
    <t>Scatophaga stercoraria</t>
  </si>
  <si>
    <t>Juergen Peters</t>
  </si>
  <si>
    <t>Nyctia halterata</t>
  </si>
  <si>
    <t>Protoclythia modesta</t>
  </si>
  <si>
    <t>Platypezidae</t>
  </si>
  <si>
    <t>Paul Beuk</t>
  </si>
  <si>
    <t>Stéphane Lebrun</t>
  </si>
  <si>
    <t>conf</t>
  </si>
  <si>
    <t>Theo Zeegers</t>
  </si>
  <si>
    <t>Chrysopilus cristatus</t>
  </si>
  <si>
    <t>Calliphora sp1</t>
  </si>
  <si>
    <t>Musca autumnalis</t>
  </si>
  <si>
    <t>Gabor Kerasztes</t>
  </si>
  <si>
    <t>Anthomyiidae sp (prob.Hylemya)</t>
  </si>
  <si>
    <t>Tipula varipennis</t>
  </si>
  <si>
    <t>Trichoceridae</t>
  </si>
  <si>
    <t>Hydrotaea sp</t>
  </si>
  <si>
    <t>Hebecnema sp</t>
  </si>
  <si>
    <t>Coenosia tigrina</t>
  </si>
  <si>
    <t>Gabor Keresztes</t>
  </si>
  <si>
    <t>Callomyia sp</t>
  </si>
  <si>
    <t xml:space="preserve">29 </t>
  </si>
  <si>
    <t>Nigel Jones</t>
  </si>
  <si>
    <t>Ochlodes sylvanus</t>
  </si>
  <si>
    <t>Tony Irwin et Nikita</t>
  </si>
  <si>
    <t>Pammene aurana</t>
  </si>
  <si>
    <t>Tipula paludosa</t>
  </si>
  <si>
    <t>Coriomeris denticulatus</t>
  </si>
  <si>
    <t>Minettia longipennis</t>
  </si>
  <si>
    <t>Lauxaniidae</t>
  </si>
  <si>
    <t>Black et Lars</t>
  </si>
  <si>
    <t>Calliphora vicina</t>
  </si>
  <si>
    <t>Jorge Mota Almeda</t>
  </si>
  <si>
    <t>Stenurella melanura</t>
  </si>
  <si>
    <t>Leptura maculata</t>
  </si>
  <si>
    <t>Harmonia axyridis f spectabilis</t>
  </si>
  <si>
    <t>Harmonia axyridis f succinea</t>
  </si>
  <si>
    <t>Stomoxys calcitrans</t>
  </si>
  <si>
    <t>Muscinae</t>
  </si>
  <si>
    <t>Jorge Almeida</t>
  </si>
  <si>
    <t>Stephane Lebrun</t>
  </si>
  <si>
    <t>Phaonia tuguriorum</t>
  </si>
  <si>
    <t>Neomyia sp</t>
  </si>
  <si>
    <t>Susan Walter</t>
  </si>
  <si>
    <t>Calliopum sp</t>
  </si>
  <si>
    <t>Katerina Dvorakova</t>
  </si>
  <si>
    <t>Lonchaeidae</t>
  </si>
  <si>
    <t>Trichocera sp</t>
  </si>
  <si>
    <t>Sarcophaga sp</t>
  </si>
  <si>
    <t>Nikita Vikrev</t>
  </si>
  <si>
    <t>Hydrophoria sp</t>
  </si>
  <si>
    <t>Syrphus ribesii</t>
  </si>
  <si>
    <t>Lars</t>
  </si>
  <si>
    <t>Philippe Moniotte</t>
  </si>
  <si>
    <t>Tachinidae</t>
  </si>
  <si>
    <t>Syrphus vitripennis</t>
  </si>
  <si>
    <t>Sepsis sp</t>
  </si>
  <si>
    <t>fulgens</t>
  </si>
  <si>
    <t>Eriothrix rufomaculata</t>
  </si>
  <si>
    <t>Gasteruptiidae sp</t>
  </si>
  <si>
    <t>Lacanobia oleracea</t>
  </si>
  <si>
    <t>Tymo Muus</t>
  </si>
  <si>
    <t>Ichneumon sp 1</t>
  </si>
  <si>
    <t>Camille Thirion</t>
  </si>
  <si>
    <t>Adelgidae</t>
  </si>
  <si>
    <t>Scambus sp</t>
  </si>
  <si>
    <t>Pierre-Nicolas</t>
  </si>
  <si>
    <t>Ichneumonidae sp 4</t>
  </si>
  <si>
    <t>JoséLuis</t>
  </si>
  <si>
    <t xml:space="preserve">Tenthredopsis sordida </t>
  </si>
  <si>
    <t>?</t>
  </si>
  <si>
    <t>Opisthograptis luteolata</t>
  </si>
  <si>
    <t>Hagendoornvlinder</t>
  </si>
  <si>
    <t>Citronnelle rouillée</t>
  </si>
  <si>
    <t>Acaenitinae</t>
  </si>
  <si>
    <t>Frank Koeler</t>
  </si>
  <si>
    <t>Dr Ellis</t>
  </si>
  <si>
    <t>Ichneumon inquinatus</t>
  </si>
  <si>
    <t>Banchinae sp</t>
  </si>
  <si>
    <t>Pierre Nicolas</t>
  </si>
  <si>
    <t>Lissonota sp</t>
  </si>
  <si>
    <t>Christian</t>
  </si>
  <si>
    <t>Jojanneke</t>
  </si>
  <si>
    <t>Eckart Stolle</t>
  </si>
  <si>
    <t>Lasioglossum sp</t>
  </si>
  <si>
    <t>Hylaeus sp</t>
  </si>
  <si>
    <t>Crabronidae</t>
  </si>
  <si>
    <t>Philippe Wegnez</t>
  </si>
  <si>
    <t>Nikita et Lars</t>
  </si>
  <si>
    <t>31</t>
  </si>
  <si>
    <t>Acer campestre - Aceria aceriscampestris</t>
  </si>
  <si>
    <t>Acer pseudoplatanus - Aceria cephalonea</t>
  </si>
  <si>
    <t>Crataegus monogyna - Aceria crataegi</t>
  </si>
  <si>
    <t>Juglans regia - Aceria erinea</t>
  </si>
  <si>
    <t>Acer pseudoplatanus - Aceria macrorhyncha</t>
  </si>
  <si>
    <t>Rubus fruticosus - Aceria silvicola</t>
  </si>
  <si>
    <t>Salix alba - Aculus tetanothrix</t>
  </si>
  <si>
    <t>Picea abies - Adelges abietis</t>
  </si>
  <si>
    <t>Betula pendula - Agromyza alnibetulae</t>
  </si>
  <si>
    <t>Humulus lupulus - Agromyza flaviceps</t>
  </si>
  <si>
    <t>Quercus robur - Andricus kollari</t>
  </si>
  <si>
    <t>Quercus robur - Andricus lignicola</t>
  </si>
  <si>
    <t>Calystegia sepium - Bedellia somnulentella</t>
  </si>
  <si>
    <t>Quercus robur - Biorhiza pallida</t>
  </si>
  <si>
    <t>Crataegus monogyna - Bucculatrix bechsteinella</t>
  </si>
  <si>
    <t>Artemisia vulgaris - Bucculatrix noltei</t>
  </si>
  <si>
    <t>Acer platanoides - Bucculatrix thoracella</t>
  </si>
  <si>
    <t>Fallopia japonica - Calybites phasianipennella</t>
  </si>
  <si>
    <t>Aesculus hippocastanum - Cameraria ohridella</t>
  </si>
  <si>
    <t>Quercus robur - Cynips divisa</t>
  </si>
  <si>
    <t>Quercus robur - Cynips longiventris</t>
  </si>
  <si>
    <t>Quercus robur - Cynips quercusfolii</t>
  </si>
  <si>
    <t>Persicaria bistorta - Dasineura bistortae</t>
  </si>
  <si>
    <t>Urtica dioica - Dasineura urticae</t>
  </si>
  <si>
    <t>Rosa canina - Diplolepis rosae</t>
  </si>
  <si>
    <t>Acer pseudoplatanus - Drisina glutinosa</t>
  </si>
  <si>
    <t>Crataegus monogyna - Dysaphis crataegi</t>
  </si>
  <si>
    <t>Tilia - Eriophyes exilis</t>
  </si>
  <si>
    <t>Alnus glutinosa - Eriophyes inangulis</t>
  </si>
  <si>
    <t>Tilia - Eriophyes tiliae</t>
  </si>
  <si>
    <t>Betula pendula - Fenusella nana</t>
  </si>
  <si>
    <t>Syringa vulgaris - Gracillaria syringella</t>
  </si>
  <si>
    <t>Acer pseudoplatanus - Heterarthrus aceris</t>
  </si>
  <si>
    <t>Alnus glutinosa - Heterarthrus vagans</t>
  </si>
  <si>
    <t>Salix caprea - Iteomyia capreae</t>
  </si>
  <si>
    <t>Sambucus nigra - Liriomyza amoena</t>
  </si>
  <si>
    <t>Eupatorium cannabinum - Liriomyza eupatorii</t>
  </si>
  <si>
    <t>Galeopsis tetrahit - Liriomyza strigata</t>
  </si>
  <si>
    <t>Prunus avium - Lyonetia clerkella</t>
  </si>
  <si>
    <t>Rubus fruticosus - Metallus pumilus</t>
  </si>
  <si>
    <t>Quercus robur - Neuroterus albipes</t>
  </si>
  <si>
    <t>Quercus robur - Neuroterus numismalis</t>
  </si>
  <si>
    <t>Quercus robur - Neuroterus quercusbaccarum</t>
  </si>
  <si>
    <t>Acer pseudoplatanus - Pediaspis aceris</t>
  </si>
  <si>
    <t>Populus nigra - Pemphigus spyrothecae</t>
  </si>
  <si>
    <t>Salix alba - Phyllocnistis saligna</t>
  </si>
  <si>
    <t>Populus canescens - Phyllocnistis xenia</t>
  </si>
  <si>
    <t>Corylus avellana - Phyllonorycter coryli</t>
  </si>
  <si>
    <t>Crataegus monogyna - Phyllonorycter corylifoliella</t>
  </si>
  <si>
    <t>Carpinus betulus - Phyllonorycter esperella</t>
  </si>
  <si>
    <t>Acer pseudoplatanus - Phyllonorycter geniculella</t>
  </si>
  <si>
    <t>Crataegus monogyna - Phyllonorycter leucographella</t>
  </si>
  <si>
    <t>Cornus sanguinea - Phytomyza agromyzina</t>
  </si>
  <si>
    <t>Pulicaria dysenterica - Phytomyza conizae</t>
  </si>
  <si>
    <t>Ilex aquifolium - Phytomyza ilicis</t>
  </si>
  <si>
    <t>Heracleum sphondylium - Phytomyza spondylii</t>
  </si>
  <si>
    <t>Tilia - Phytoptus abnormis</t>
  </si>
  <si>
    <t>Salix caprea - Pontania bridgmanii</t>
  </si>
  <si>
    <t>Salix purpurea - Pontania viminalis</t>
  </si>
  <si>
    <t>Salix alba - Pontania proxima</t>
  </si>
  <si>
    <t>Quercus robur - Profenusa pygmaea</t>
  </si>
  <si>
    <t>Betula pendula - Profenusa sp</t>
  </si>
  <si>
    <t>Salix alba - Rabdophaga saliciperda</t>
  </si>
  <si>
    <t>Salix alba - Rabdophage strobilina</t>
  </si>
  <si>
    <t>Rosa canina - Stigmella anomalella</t>
  </si>
  <si>
    <t>Rubus fruticosus - Stigmella aurella</t>
  </si>
  <si>
    <t>Quercus robur - Stigmella basiguttela</t>
  </si>
  <si>
    <t>Betula pendula - Stigmella continuella</t>
  </si>
  <si>
    <t>Ulmus minor - Stigmella lemniscella</t>
  </si>
  <si>
    <t>Betula pendula - Stigmella luteella</t>
  </si>
  <si>
    <t>Malus sylvestris - Stigmella malella</t>
  </si>
  <si>
    <t>Prunus avium - Stigmella plagicolella</t>
  </si>
  <si>
    <t>Quercus robur - Stigmella roborella</t>
  </si>
  <si>
    <t>Quercus robur - Stigmella ruficapitella</t>
  </si>
  <si>
    <t>Salix caprea - Stigmella salicis</t>
  </si>
  <si>
    <t>Quercus robur - Stigmella samiatella</t>
  </si>
  <si>
    <t>Acer pseudoplatanus - Stigmella speciosa</t>
  </si>
  <si>
    <t>Tilia - Stigmella tiliae</t>
  </si>
  <si>
    <t>Ulmus minor - Tetraneura ulmi</t>
  </si>
  <si>
    <t>Quercus robur - Tischeria ekebladella</t>
  </si>
  <si>
    <t>Carpinus betula - Zygiobia carpini</t>
  </si>
  <si>
    <t>Persicaria bistorta - Wachtliella persicariae</t>
  </si>
  <si>
    <t>Margaret Redfern</t>
  </si>
  <si>
    <t>Rob Edmunds</t>
  </si>
  <si>
    <t>Eupatorium cannabinum - Calycomyza artemisiae</t>
  </si>
  <si>
    <t>Ulmus minor - Phyllonorycter schreberella</t>
  </si>
  <si>
    <t xml:space="preserve">Symphoricarpos albus - Aulagromyza sp </t>
  </si>
  <si>
    <t>Rubus fruticosus - Coptotriche marginea</t>
  </si>
  <si>
    <t>Eupatorium cannabinum - Chromatomyia syngenesiae</t>
  </si>
  <si>
    <t>Crataegus monogyna - Coleophora spinella, coraci ou prunifoloiae</t>
  </si>
  <si>
    <t>Betula pendula - Lyonetia clerkella</t>
  </si>
  <si>
    <t>Malus sylvestris - Lyonetia clerkella</t>
  </si>
  <si>
    <t>Galeopsis tetrahit - Liriomyza eupatorii</t>
  </si>
  <si>
    <t>Salix alba - Heterarthrus microcephalus</t>
  </si>
  <si>
    <t>Carpinus betulus - Stigmella microtheriella</t>
  </si>
  <si>
    <t>Prunus avium - Coleophora sp</t>
  </si>
  <si>
    <t>Quercus robur - Coleophora sp (flavipennella ou lutiipennella)</t>
  </si>
  <si>
    <t>Corylus avellana - Stigmella microtheriella</t>
  </si>
  <si>
    <t>Fraxinus excelsior - Gracillaria syringella</t>
  </si>
  <si>
    <t>Ligustrum - Gracillaria syringella</t>
  </si>
  <si>
    <t>Prunus avium - Stigmella malella</t>
  </si>
  <si>
    <t>Fabacea - Agromyza flaviceps</t>
  </si>
  <si>
    <t>José Luis</t>
  </si>
  <si>
    <t>Leiopus femoratus</t>
  </si>
  <si>
    <t>Amara aenea</t>
  </si>
  <si>
    <t>Stenus clavicornis</t>
  </si>
  <si>
    <t>Cantharis rufa</t>
  </si>
  <si>
    <t>Gabrius sp</t>
  </si>
  <si>
    <t>Polydrusus sericeus</t>
  </si>
  <si>
    <t>Juglans regia - Unknown</t>
  </si>
  <si>
    <t>Populus canescens - Phyllocoptes populi (Taphrina populini)</t>
  </si>
  <si>
    <t>jaune</t>
  </si>
  <si>
    <t>Idiocerus stigmaticalis</t>
  </si>
  <si>
    <t>Himacerus mirmicoides</t>
  </si>
  <si>
    <t>Anoscopus serratulae</t>
  </si>
  <si>
    <t>Tristan Bantock</t>
  </si>
  <si>
    <t>Frank Koeler (95%)</t>
  </si>
  <si>
    <t>Joe Botting</t>
  </si>
  <si>
    <t>Edwardsiana sp</t>
  </si>
  <si>
    <t>Phratora laticollis</t>
  </si>
  <si>
    <t>Cyclops sp</t>
  </si>
  <si>
    <t>Miris striatus</t>
  </si>
  <si>
    <t xml:space="preserve">19 </t>
  </si>
  <si>
    <t>Aphthona nonstriata</t>
  </si>
  <si>
    <t>Valgus hemipterus</t>
  </si>
  <si>
    <t>Cimbicidae</t>
  </si>
  <si>
    <t>Tenthrède du chèvrefeuille</t>
  </si>
  <si>
    <t>Kamperfoeliebladwesp</t>
  </si>
  <si>
    <t>Quercus robur - Andricus quadrilineatus</t>
  </si>
  <si>
    <t>Quercus robur - Dyseriocrania subpurpurella</t>
  </si>
  <si>
    <t>Eriocraniidae</t>
  </si>
  <si>
    <t>Dryophilocoris flavoquadrimaculatus</t>
  </si>
  <si>
    <t>Harpocera thoracica</t>
  </si>
  <si>
    <t>Tilia - Eriophyes leiosoma</t>
  </si>
  <si>
    <t>Phyllobius pyri</t>
  </si>
  <si>
    <t>Pseudargyrotoza conwagana</t>
  </si>
  <si>
    <t>Nematopogon swammerdamella</t>
  </si>
  <si>
    <t>Cheilosia chrysocoma</t>
  </si>
  <si>
    <t>Tony Irwin</t>
  </si>
  <si>
    <t>Rhamphomyia sp</t>
  </si>
  <si>
    <t>Empis opaca</t>
  </si>
  <si>
    <t>Igor</t>
  </si>
  <si>
    <t>Yponomeuta cagnagella</t>
  </si>
  <si>
    <t>Yponomeutidae</t>
  </si>
  <si>
    <t>Tilia - Coleophora siccifolia</t>
  </si>
  <si>
    <t>Denticollis linearis</t>
  </si>
  <si>
    <t>Anaspis frontalis</t>
  </si>
  <si>
    <t>Scraptiidae</t>
  </si>
  <si>
    <t>Rhabdomiris striatellus</t>
  </si>
  <si>
    <t>Malachius bipustulatus</t>
  </si>
  <si>
    <t>Mononychus punctumalbum</t>
  </si>
  <si>
    <t>Macrophya alboannulata</t>
  </si>
  <si>
    <t>Dolerus haematodes</t>
  </si>
  <si>
    <t>Dolerus puncticollis</t>
  </si>
  <si>
    <t>Eucallipterus tiliae</t>
  </si>
  <si>
    <t>Apion sp</t>
  </si>
  <si>
    <t>Apionidae</t>
  </si>
  <si>
    <t>Anthonomus rubi</t>
  </si>
  <si>
    <t xml:space="preserve">Lasiocampa quercus </t>
  </si>
  <si>
    <t>Lasiocampidae</t>
  </si>
  <si>
    <t>Francis Coenen</t>
  </si>
  <si>
    <t xml:space="preserve">27 </t>
  </si>
  <si>
    <t>Colotois pennaria</t>
  </si>
  <si>
    <t>Himère-plume</t>
  </si>
  <si>
    <t>Glyphipterix simpliciella</t>
  </si>
  <si>
    <t>Glyphipterigidae</t>
  </si>
  <si>
    <t>Macrosiphum rosae</t>
  </si>
  <si>
    <t>Anthrax anthrax</t>
  </si>
  <si>
    <t>Melilotus alba - Agromyza nana</t>
  </si>
  <si>
    <t>Chrysolina polita</t>
  </si>
  <si>
    <t>Empis pennipes</t>
  </si>
  <si>
    <t>Acer pseudoplatanus - Aceria pseudoplatani</t>
  </si>
  <si>
    <t>Ranunculus repens - Phytomyza ranunculivora</t>
  </si>
  <si>
    <t>Rhagio scolopaceus</t>
  </si>
  <si>
    <t>Zophomyia temula</t>
  </si>
  <si>
    <t>Zophomyie ivre</t>
  </si>
  <si>
    <t>Libellula quadrimaculata</t>
  </si>
  <si>
    <t>Ochropleura plecta</t>
  </si>
  <si>
    <t>Mycodiplosis melampsorae</t>
  </si>
  <si>
    <t>Senecio jacobaea - Trypeta zoe</t>
  </si>
  <si>
    <t>Empis (Coptophlebia) albinervis</t>
  </si>
  <si>
    <t>Hilara lurida</t>
  </si>
  <si>
    <t>Platypalpus albiseta</t>
  </si>
  <si>
    <t>Platypalpus calceatus</t>
  </si>
  <si>
    <t>Platypalpus kirtlingensis</t>
  </si>
  <si>
    <t>Platypalpus longiseta</t>
  </si>
  <si>
    <t>Platypalpus notatus</t>
  </si>
  <si>
    <t>Platypalpus pallidiventris</t>
  </si>
  <si>
    <t>Rhamphomyia (Megacyttarus) crassirostris</t>
  </si>
  <si>
    <t>Tachydromia annulimana</t>
  </si>
  <si>
    <t>Tachydromia umbrarum</t>
  </si>
  <si>
    <t>Bicellaria vana</t>
  </si>
  <si>
    <t>Hybotidae</t>
  </si>
  <si>
    <t>Patrick Grootaert</t>
  </si>
  <si>
    <t>Polygonatum multiflorum - Parallelomma sp</t>
  </si>
  <si>
    <t>Scathophagidae</t>
  </si>
  <si>
    <t>Yponomeuta rorrella</t>
  </si>
  <si>
    <t>Clostera anachoreta</t>
  </si>
  <si>
    <t>Myrmica rugulosa</t>
  </si>
  <si>
    <t>Wouter De Coninck</t>
  </si>
  <si>
    <t>Coelotes terrestris</t>
  </si>
  <si>
    <t>Robert Kekenbosch</t>
  </si>
  <si>
    <t>Clubiona pallidula</t>
  </si>
  <si>
    <t>Dictyna arundinacea</t>
  </si>
  <si>
    <t>Dictyna uncinata</t>
  </si>
  <si>
    <t>Dicymbium nigrum</t>
  </si>
  <si>
    <t>Drasyllus pusillus</t>
  </si>
  <si>
    <t>Gnaphosidae</t>
  </si>
  <si>
    <t>Erigone atra</t>
  </si>
  <si>
    <t>Gongylidium rufipes</t>
  </si>
  <si>
    <t xml:space="preserve">Neriene clathrata </t>
  </si>
  <si>
    <t>Tenuiphantes tenuis</t>
  </si>
  <si>
    <t>Pardosa amentata</t>
  </si>
  <si>
    <t>Trochosa terricola</t>
  </si>
  <si>
    <t>Philodromus albidus</t>
  </si>
  <si>
    <t>Philodromidae</t>
  </si>
  <si>
    <t>Philodromus cespitum</t>
  </si>
  <si>
    <t>Heliophanus cupreus</t>
  </si>
  <si>
    <t>Metellina mengei</t>
  </si>
  <si>
    <t>Tetragnatha montana</t>
  </si>
  <si>
    <t>Achaearanea lunata</t>
  </si>
  <si>
    <t>Episinus angulatus</t>
  </si>
  <si>
    <t>Paidiscura pallens</t>
  </si>
  <si>
    <t>Salticidae sp</t>
  </si>
  <si>
    <t>Rugathodes instabilis</t>
  </si>
  <si>
    <t>Theridion varians</t>
  </si>
  <si>
    <t>Xysticus cristatus</t>
  </si>
  <si>
    <t>Urtica dioica - Agromyza reptans ou pseudoreptans</t>
  </si>
  <si>
    <t>Epilobium hirsutum - Mompha sp</t>
  </si>
  <si>
    <t>Momphidae</t>
  </si>
  <si>
    <t>Torymidae</t>
  </si>
  <si>
    <t>Salix caprea - Phyllonorycter sp (dubitella or hilarella)</t>
  </si>
  <si>
    <t>Andrena florea</t>
  </si>
  <si>
    <t>Panorpa vulgaris</t>
  </si>
  <si>
    <t>Eupteryx aurata</t>
  </si>
  <si>
    <t>Idiocerus elegans</t>
  </si>
  <si>
    <t>Fraxinus excelsior - Caloptilia cuculipennella</t>
  </si>
  <si>
    <t>Eucosminae sp</t>
  </si>
  <si>
    <t>Eucosminae</t>
  </si>
  <si>
    <t>Selenia dentaria</t>
  </si>
  <si>
    <t>Pleurota sp</t>
  </si>
  <si>
    <t>Oecophoridae</t>
  </si>
  <si>
    <t>Scirtes hemisphaericus</t>
  </si>
  <si>
    <t>Scirtidae</t>
  </si>
  <si>
    <t>Silis ruficollis</t>
  </si>
  <si>
    <t>Oncopsis flavicollis</t>
  </si>
  <si>
    <t>Colias croceus</t>
  </si>
  <si>
    <t>Souci</t>
  </si>
  <si>
    <t>Oxycera leonina</t>
  </si>
  <si>
    <t>Epistrophe eligans</t>
  </si>
  <si>
    <t>David Muls</t>
  </si>
  <si>
    <t>Cantharis livida</t>
  </si>
  <si>
    <t>Harpalus affinis</t>
  </si>
  <si>
    <t>Pterostichus minor</t>
  </si>
  <si>
    <t>Philoscia muscorum</t>
  </si>
  <si>
    <t>Cloporte des mousses</t>
  </si>
  <si>
    <t>Asaphidion curtum</t>
  </si>
  <si>
    <t>Trechinae</t>
  </si>
  <si>
    <t>Temnostoma bombylans</t>
  </si>
  <si>
    <t>Syrphus torvus</t>
  </si>
  <si>
    <t>Cerceris arenaria</t>
  </si>
  <si>
    <t>Scaeva pyrastri</t>
  </si>
  <si>
    <t>Syrphe pyrastre</t>
  </si>
  <si>
    <t>Eilema griseola</t>
  </si>
  <si>
    <t>Cacopsylla sp</t>
  </si>
  <si>
    <t>Psyllidae</t>
  </si>
  <si>
    <t>Terellia tussilaginis</t>
  </si>
  <si>
    <t>Jacques Roses</t>
  </si>
  <si>
    <t>Pipiza festiva</t>
  </si>
  <si>
    <t>Baccha elongata</t>
  </si>
  <si>
    <t>Vliegende speld</t>
  </si>
  <si>
    <t>Tenthredo vespa</t>
  </si>
  <si>
    <t>Papilio machaon</t>
  </si>
  <si>
    <t>Papilionacae</t>
  </si>
  <si>
    <t>Chrysotoxum bicinctum</t>
  </si>
  <si>
    <t>Symmorphus bifasciatus</t>
  </si>
  <si>
    <t>Achaius oratorius</t>
  </si>
  <si>
    <t>Issus coleoptratus</t>
  </si>
  <si>
    <t>Eysarcoris aeneus</t>
  </si>
  <si>
    <t>Cixius sp</t>
  </si>
  <si>
    <t>Cixiidae</t>
  </si>
  <si>
    <t>Clogmia albipunctata</t>
  </si>
  <si>
    <t>Chorthippus biguttulus</t>
  </si>
  <si>
    <t>Ratelaar</t>
  </si>
  <si>
    <t>Criquet mélodieux</t>
  </si>
  <si>
    <t>Fabian Deck</t>
  </si>
  <si>
    <t>Ozyptila praticola</t>
  </si>
  <si>
    <t>Colias hyale</t>
  </si>
  <si>
    <t>Quercus robur - Andricus callidoma</t>
  </si>
  <si>
    <t>Laothoe populi</t>
  </si>
  <si>
    <t>Smerinthinae</t>
  </si>
  <si>
    <t>Pholcus phalangioides</t>
  </si>
  <si>
    <t>Pholcidae</t>
  </si>
  <si>
    <t>Athalia rosae</t>
  </si>
  <si>
    <t>Knollenbladwesp</t>
  </si>
  <si>
    <t>Colletes hederae</t>
  </si>
  <si>
    <t>Rosa canina - Diplolepis sp</t>
  </si>
  <si>
    <t>Galle Rosa</t>
  </si>
  <si>
    <t>Humulus lupulus - Cosmopterix zieglerella</t>
  </si>
  <si>
    <t>Cosmopterigidae</t>
  </si>
  <si>
    <t>Solanum dulcamorum - Acrolepia autumnitella</t>
  </si>
  <si>
    <t>Alnus glutinosa - Phyllonorycter rajella</t>
  </si>
  <si>
    <t>Alnus glutinosa - Phyllonorycter kleemannella</t>
  </si>
  <si>
    <t>Chenopodium - Pegomya cunicularia</t>
  </si>
  <si>
    <t>Crataegus monogyna - Phyllocoptes goniothorax</t>
  </si>
  <si>
    <t>Crataegus monogyna - Stigmella oxyacanthella</t>
  </si>
  <si>
    <t>Robinia pseudoacacia - Obolodiplosis robiniae</t>
  </si>
  <si>
    <t>Rosa pimprenella - Coptotriche angusticollella</t>
  </si>
  <si>
    <t>Cornus sanguinea - Antispila treitschkiella</t>
  </si>
  <si>
    <t>Heliozelidae</t>
  </si>
  <si>
    <t>Acer platanoides - Phyllonorycter platanoidella</t>
  </si>
  <si>
    <t>Ulmus minor - Stigmella ulmivora</t>
  </si>
  <si>
    <t>dipt</t>
  </si>
  <si>
    <t>lépido</t>
  </si>
  <si>
    <t>hyméno</t>
  </si>
  <si>
    <t>hémip</t>
  </si>
  <si>
    <t>arach</t>
  </si>
  <si>
    <t>coleo</t>
  </si>
  <si>
    <t>Cyclopidae (crust)</t>
  </si>
  <si>
    <t>Gammaridae (crust)</t>
  </si>
  <si>
    <t>Oniscidae (crust)</t>
  </si>
  <si>
    <t>Philosciidae (crust)</t>
  </si>
  <si>
    <t>Polydesmidae (myr)</t>
  </si>
  <si>
    <t>Diplopoda (myr)</t>
  </si>
  <si>
    <t>Trichoniscidae (crust)</t>
  </si>
  <si>
    <t>Blaniulidae (myr)</t>
  </si>
  <si>
    <t>Meconema meridionale</t>
  </si>
  <si>
    <t>Méconème fragile</t>
  </si>
  <si>
    <t>Betula pendula - Scolioneura vicina</t>
  </si>
  <si>
    <t>Acer pseudoplatanus - Heterarthrus cuneifrons ou wuestneii</t>
  </si>
  <si>
    <t>Tephritis sp</t>
  </si>
  <si>
    <t>Tenthredo mesomela</t>
  </si>
  <si>
    <t>Christian 95%</t>
  </si>
  <si>
    <t>Ulmus minor - Physemocecis ulmi</t>
  </si>
  <si>
    <t>Alnus glutinosa - Eriophyes laevis</t>
  </si>
  <si>
    <t>Ixodes sp</t>
  </si>
  <si>
    <t>Xysticus ulmi</t>
  </si>
  <si>
    <t>Atea sp</t>
  </si>
  <si>
    <t>Argiopidae</t>
  </si>
  <si>
    <t>Pegomya testacea</t>
  </si>
  <si>
    <t>Joke van Erkelens</t>
  </si>
  <si>
    <t>Tricholauxiana praeusta</t>
  </si>
  <si>
    <t>Meromyza sp</t>
  </si>
  <si>
    <t>Tenthredo olivacea</t>
  </si>
  <si>
    <t>Tijgerspin</t>
  </si>
  <si>
    <t>Halvemaan zweefvlieg</t>
  </si>
  <si>
    <t>Icarus blauwtje</t>
  </si>
  <si>
    <t>Tenthrède-guêpe</t>
  </si>
  <si>
    <t>Hazelnootboorder</t>
  </si>
  <si>
    <t>Quercus robur - Trioza remota</t>
  </si>
  <si>
    <t>Eric Dufrêne</t>
  </si>
  <si>
    <t>Fraxinus excelsior - Dasineura fraxini</t>
  </si>
  <si>
    <t>Dolichopus ungulatus</t>
  </si>
  <si>
    <t>Marc Pollet</t>
  </si>
  <si>
    <t>Sitona lepidus</t>
  </si>
  <si>
    <t>Lucilia sericata</t>
  </si>
  <si>
    <t>Stephen R</t>
  </si>
  <si>
    <t>Stomorhina lunata</t>
  </si>
  <si>
    <t>Phragmites australis - Giraudiella inclusa</t>
  </si>
  <si>
    <t>Alnus glutinosa - Coleophora serratella</t>
  </si>
  <si>
    <t>Ichneumon sarcitorius</t>
  </si>
  <si>
    <t>Oxycera nigricornis</t>
  </si>
  <si>
    <t>Martin Hauser</t>
  </si>
  <si>
    <t>Ichneumon molitorius</t>
  </si>
  <si>
    <t>Phaenolobus (terebrator)</t>
  </si>
  <si>
    <t>Valemberg</t>
  </si>
  <si>
    <t>Ancistrocerus (gazella)</t>
  </si>
  <si>
    <t>Bombus (bohemicus)</t>
  </si>
  <si>
    <t>Christian (sp for males: imp)</t>
  </si>
  <si>
    <t>Protapion (apricans)</t>
  </si>
  <si>
    <t>Lestica clypeata</t>
  </si>
  <si>
    <t>Ectemnius sp</t>
  </si>
  <si>
    <t>Roger Thomason</t>
  </si>
  <si>
    <t>Protocalliphora sp</t>
  </si>
  <si>
    <t>Phaonia serva</t>
  </si>
  <si>
    <t>Epicampocera succincta</t>
  </si>
  <si>
    <t>Phorocera assimilis</t>
  </si>
  <si>
    <t>Carpinus betulus - Stigmella floslactella</t>
  </si>
  <si>
    <t>Diaphora mendica</t>
  </si>
  <si>
    <t>Acleris laterana</t>
  </si>
  <si>
    <t>Micropteryx calthella</t>
  </si>
  <si>
    <t>Micropterigidae</t>
  </si>
  <si>
    <t>Tineidae sp</t>
  </si>
  <si>
    <t>Tineidae</t>
  </si>
  <si>
    <t>26</t>
  </si>
  <si>
    <t>Trichoptera</t>
  </si>
  <si>
    <t>Harpella forficella</t>
  </si>
  <si>
    <t>Orthosia cruda</t>
  </si>
  <si>
    <t>Edmunds &amp; Ellis</t>
  </si>
  <si>
    <t>Stachys - Apteropeda sp</t>
  </si>
  <si>
    <t>Poemeniinae sp</t>
  </si>
  <si>
    <t>Harpalus tardus</t>
  </si>
  <si>
    <t>Ophonus sp</t>
  </si>
  <si>
    <t>Siphona sp</t>
  </si>
  <si>
    <t>Erikas</t>
  </si>
  <si>
    <t>Hylemya vagans</t>
  </si>
  <si>
    <t>Adelphocoris lineolatus</t>
  </si>
  <si>
    <t>Polymerus nigrita</t>
  </si>
  <si>
    <t>Capsus ater</t>
  </si>
  <si>
    <t>Neolygus viridis</t>
  </si>
  <si>
    <t>Campyloneura virgula</t>
  </si>
  <si>
    <t>Leptopterna dolabrata</t>
  </si>
  <si>
    <t>Eurygaster testudinaria</t>
  </si>
  <si>
    <t>Gorytes sp</t>
  </si>
  <si>
    <t>Vespula germanica</t>
  </si>
  <si>
    <t>Camille</t>
  </si>
  <si>
    <t>Pseudovadonia livida</t>
  </si>
  <si>
    <t>Koen Smets</t>
  </si>
  <si>
    <t>Eucnemidae</t>
  </si>
  <si>
    <t>Microrhagus lepidus</t>
  </si>
  <si>
    <t>Trixagus dermestoides</t>
  </si>
  <si>
    <t>Throscidae</t>
  </si>
  <si>
    <t>Ptilinus sp</t>
  </si>
  <si>
    <t>Eristalis pertinax</t>
  </si>
  <si>
    <t>Eristalis similis</t>
  </si>
  <si>
    <t>Lukasz Mielczarek</t>
  </si>
  <si>
    <t>ranunculi</t>
  </si>
  <si>
    <t>Quercus robur - Andricus foecundatrix</t>
  </si>
  <si>
    <t>Abia fasciata</t>
  </si>
  <si>
    <t>Tomocerus sp</t>
  </si>
  <si>
    <t>Gracillaria syringella</t>
  </si>
  <si>
    <t>Quercus robur - Macrodiplosis dryobia (pustularis)</t>
  </si>
  <si>
    <t>Tilia - Phytocoptella (Phytoptus) tetratrichus</t>
  </si>
  <si>
    <t>Metellina (Meta) segmentata</t>
  </si>
  <si>
    <t>Tachypodoiulus niger</t>
  </si>
  <si>
    <t>Andre Tilburg</t>
  </si>
  <si>
    <t xml:space="preserve">Brachypalpus </t>
  </si>
  <si>
    <t>laphriformis</t>
  </si>
  <si>
    <t>Epistrophe melanostoma</t>
  </si>
  <si>
    <t>Libor</t>
  </si>
  <si>
    <t>Eumenes coronatus (90%)</t>
  </si>
  <si>
    <t>extensorius</t>
  </si>
  <si>
    <t xml:space="preserve">Ichneumon </t>
  </si>
  <si>
    <t>Zonocyba bifasciata</t>
  </si>
  <si>
    <t>Malthodes sp</t>
  </si>
  <si>
    <t>Silpha tristis</t>
  </si>
  <si>
    <t>Volucella pellucens</t>
  </si>
  <si>
    <t>Stictopleurus punctatonervus</t>
  </si>
  <si>
    <t>Plagiognathus arbustorum</t>
  </si>
  <si>
    <t>Piezocranum simulans</t>
  </si>
  <si>
    <t>Epistrophella euchroma</t>
  </si>
  <si>
    <t>Jelle Devalez</t>
  </si>
  <si>
    <t>Lygocoris rugicollis</t>
  </si>
  <si>
    <t>Pinalitus cervinus</t>
  </si>
  <si>
    <t>Taphropeltus contractus</t>
  </si>
  <si>
    <t>Tetanocera arrogans</t>
  </si>
  <si>
    <t>Tropidia scita</t>
  </si>
  <si>
    <t>Cheilosia illustrata</t>
  </si>
  <si>
    <t>(connectus et debilitatus 5%)</t>
  </si>
  <si>
    <t>Tenthredo cf marginella~thompsoni</t>
  </si>
  <si>
    <t>Cantharis pellucida</t>
  </si>
  <si>
    <t>Osmia cornuta</t>
  </si>
  <si>
    <t>Anthomyiidae sp (prob.Hydrophoria lancifer)</t>
  </si>
  <si>
    <t>Eurithia sp</t>
  </si>
  <si>
    <t>Lonchaeidae sp</t>
  </si>
  <si>
    <t>Bombus pratorum</t>
  </si>
  <si>
    <t>Orchesella villosa</t>
  </si>
  <si>
    <t>Entomobryidae</t>
  </si>
  <si>
    <t>Colletes sp (daviesanus?similis? fodiens?)</t>
  </si>
  <si>
    <t>Olibrus sp</t>
  </si>
  <si>
    <t>Phalacridae</t>
  </si>
  <si>
    <t>Beris sp</t>
  </si>
  <si>
    <t>Ruud van der Weele</t>
  </si>
  <si>
    <t>Rhaphium commune</t>
  </si>
  <si>
    <t>Platycheirus albimanus</t>
  </si>
  <si>
    <t>Rhaphium sp (appendiculatum ou caliginosum)</t>
  </si>
  <si>
    <t>Andrena flavipes</t>
  </si>
  <si>
    <t>Scolopendromorpha</t>
  </si>
  <si>
    <t>Jean-Jacques Geoffroy</t>
  </si>
  <si>
    <t>Cryptos sp (90%)</t>
  </si>
  <si>
    <t>Orthopelma sp</t>
  </si>
  <si>
    <t>Plagiodera versicolora</t>
  </si>
  <si>
    <t>Brachypterus glaber</t>
  </si>
  <si>
    <t>Kateritidae</t>
  </si>
  <si>
    <t>Protocalliphora azurea</t>
  </si>
  <si>
    <t>Neomyia cornicina</t>
  </si>
  <si>
    <t>Nielsyese</t>
  </si>
  <si>
    <t>Frans Janssens</t>
  </si>
  <si>
    <t>Pollenia sp (rudis?)</t>
  </si>
  <si>
    <t>Curculio crux</t>
  </si>
  <si>
    <t>Martin Schwartz</t>
  </si>
  <si>
    <t>Endasys sp (cryptinae)</t>
  </si>
  <si>
    <t>Badister bullatus</t>
  </si>
  <si>
    <t>Phyllotreta nigripes</t>
  </si>
  <si>
    <t>Alticinae</t>
  </si>
  <si>
    <t>Fannia sp (lustrator)</t>
  </si>
  <si>
    <t>Fanniidae</t>
  </si>
  <si>
    <t>Javanerkelens</t>
  </si>
  <si>
    <t>Hydrophoria lancifer</t>
  </si>
  <si>
    <t>Polietes lardarius</t>
  </si>
  <si>
    <t>Eurithia anthophila</t>
  </si>
  <si>
    <t>Orchesella cincta</t>
  </si>
  <si>
    <t>Tomocerus minor</t>
  </si>
  <si>
    <t>Asellus aquaticus</t>
  </si>
  <si>
    <t>Sciaridae sp</t>
  </si>
  <si>
    <t>Sciaridae</t>
  </si>
  <si>
    <t>Phil Withers</t>
  </si>
  <si>
    <t>Morellia aenescens</t>
  </si>
  <si>
    <t>Bruchidius villosus</t>
  </si>
  <si>
    <t>Tetragnatha extensa</t>
  </si>
  <si>
    <t>Larinioides cornutus</t>
  </si>
  <si>
    <t>Misumena vatia</t>
  </si>
  <si>
    <t>Exochomus quadripustulatus</t>
  </si>
  <si>
    <t>Coccinelle à virgules</t>
  </si>
  <si>
    <t>Viervleklieveheerbeestje</t>
  </si>
  <si>
    <t>Tytthaspis sedecimpunctata</t>
  </si>
  <si>
    <t>Coccinelle des saules</t>
  </si>
  <si>
    <t>Amobia sp</t>
  </si>
  <si>
    <t>Liekele</t>
  </si>
  <si>
    <t>Carcelia sp</t>
  </si>
  <si>
    <t>Andrena fulva</t>
  </si>
  <si>
    <t>Caenorhinus pauxillus</t>
  </si>
  <si>
    <t>Rhynchitidae</t>
  </si>
  <si>
    <t>Melanostoma scalare</t>
  </si>
  <si>
    <t>Han Endt</t>
  </si>
  <si>
    <t>Pipiza noctiluca</t>
  </si>
  <si>
    <t>Anthophora plumipes</t>
  </si>
  <si>
    <t>Anthophore aux pattes poilues</t>
  </si>
  <si>
    <t>Incurvaria masculella</t>
  </si>
  <si>
    <t>Nomada sp (flava?)</t>
  </si>
  <si>
    <t>Leiopus nebulosus</t>
  </si>
  <si>
    <t>Willy Troukens</t>
  </si>
  <si>
    <t>Galerucella pusilla</t>
  </si>
  <si>
    <t>Cantharis obscura</t>
  </si>
  <si>
    <t>Orthosia cerasi</t>
  </si>
  <si>
    <t>Arge melanochra</t>
  </si>
  <si>
    <t>Cryptocephalus moraei</t>
  </si>
  <si>
    <t>Euclidia glyphica</t>
  </si>
  <si>
    <t>Doublure jaune</t>
  </si>
  <si>
    <t>Bruine daguil</t>
  </si>
  <si>
    <t>Pterophorus pentadactyla</t>
  </si>
  <si>
    <t>Ptérophore blanc</t>
  </si>
  <si>
    <t>Witte vedermot</t>
  </si>
  <si>
    <t>Phragmites australis - Steneotarsonemus phragmitidis</t>
  </si>
  <si>
    <t>Tarsonemidae</t>
  </si>
  <si>
    <t>Rivellia syngenesiae</t>
  </si>
  <si>
    <t>Platystomatidae</t>
  </si>
  <si>
    <t>Limnephilus lunatus</t>
  </si>
  <si>
    <t>Koen Lock</t>
  </si>
  <si>
    <t>Grapholita compositella</t>
  </si>
  <si>
    <t>Musca domestica</t>
  </si>
  <si>
    <t>Aegopodium podagraria - Phytomyza sp</t>
  </si>
  <si>
    <t>pubicornis ou podagrariae</t>
  </si>
  <si>
    <t>Aradidae</t>
  </si>
  <si>
    <t>Hanneton de la Saint-Jean</t>
  </si>
  <si>
    <t>Picromerus bidens</t>
  </si>
  <si>
    <t>Opomyzidae</t>
  </si>
  <si>
    <t>Rhopalus subrufus</t>
  </si>
  <si>
    <t>Malachie rousse</t>
  </si>
  <si>
    <t>Malachiidae</t>
  </si>
  <si>
    <t>Punaise des orties</t>
  </si>
  <si>
    <t>Quercus robur - Andricus quercuscalicis</t>
  </si>
  <si>
    <t>Nigma walckenaeri</t>
  </si>
  <si>
    <t>Apion frumentarium</t>
  </si>
  <si>
    <t>Pieris brassicae</t>
  </si>
  <si>
    <t>Piéride du chou</t>
  </si>
  <si>
    <t>Groot koolwitje</t>
  </si>
  <si>
    <t>Cirsium arvense - Urophora cardui</t>
  </si>
  <si>
    <t>Bucculatrix thoracella</t>
  </si>
  <si>
    <t>Phyllonorycter platanoidella</t>
  </si>
  <si>
    <t>Heterarthrus aceris</t>
  </si>
  <si>
    <t>Heterarthrus cuneifrons ou wuestneii</t>
  </si>
  <si>
    <t>Phyllonorycter geniculella</t>
  </si>
  <si>
    <t>Stigmella speciosa</t>
  </si>
  <si>
    <t>Phytomyza sp</t>
  </si>
  <si>
    <t>Cameraria ohridella</t>
  </si>
  <si>
    <t>Coleophora serratella</t>
  </si>
  <si>
    <t>Heterarthrus vagans</t>
  </si>
  <si>
    <t>Phyllonorycter kleemannella</t>
  </si>
  <si>
    <t>Phyllonorycter rajella</t>
  </si>
  <si>
    <t>Phyllonorycter sp</t>
  </si>
  <si>
    <t>Bucculatrix noltei</t>
  </si>
  <si>
    <t>Agromyza alnibetulae</t>
  </si>
  <si>
    <t>Fenusa pumila (pusilla)</t>
  </si>
  <si>
    <t>Fenusella nana</t>
  </si>
  <si>
    <t>Lyonetia clerkella</t>
  </si>
  <si>
    <t>Profenusa sp</t>
  </si>
  <si>
    <t>Scolioneura vicina</t>
  </si>
  <si>
    <t>Stigmella continuella</t>
  </si>
  <si>
    <t>Stigmella luteella</t>
  </si>
  <si>
    <t>Bedellia somnulentella</t>
  </si>
  <si>
    <t>Phyllonorycter esperella</t>
  </si>
  <si>
    <t>Stigmella microtheriella</t>
  </si>
  <si>
    <t>Stigmella floslactella</t>
  </si>
  <si>
    <t>Pegomya cunicularia</t>
  </si>
  <si>
    <t>Antispila treitschkiella</t>
  </si>
  <si>
    <t>Phytomyza agromyzina</t>
  </si>
  <si>
    <t>Phyllonorycter coryli</t>
  </si>
  <si>
    <t>Bucculatrix bechsteinella</t>
  </si>
  <si>
    <t>Coleophora spinella, coraci ou prunifoloiae</t>
  </si>
  <si>
    <t>Phyllonorycter corylifoliella</t>
  </si>
  <si>
    <t>Phyllonorycter leucographella</t>
  </si>
  <si>
    <t>Stigmella oxyacanthella</t>
  </si>
  <si>
    <t>Mompha sp</t>
  </si>
  <si>
    <t>Calycomyza artemisiae</t>
  </si>
  <si>
    <t>Chromatomyia syngenesiae</t>
  </si>
  <si>
    <t>Liriomyza eupatorii</t>
  </si>
  <si>
    <t>Agromyza flaviceps</t>
  </si>
  <si>
    <t>Calybites phasianipennella</t>
  </si>
  <si>
    <t>Caloptilia cuculipennella</t>
  </si>
  <si>
    <t>Liriomyza strigata</t>
  </si>
  <si>
    <t>Phytomyza spondylii</t>
  </si>
  <si>
    <t>Cosmopterix zieglerella</t>
  </si>
  <si>
    <t>Phytomyza ilicis</t>
  </si>
  <si>
    <t>Stigmella malella</t>
  </si>
  <si>
    <t>Agromyza nana</t>
  </si>
  <si>
    <t>Parallelomma sp</t>
  </si>
  <si>
    <t>Phyllocnistis xenia</t>
  </si>
  <si>
    <t>Stigmella plagicolella</t>
  </si>
  <si>
    <t>Phytomyza conizae</t>
  </si>
  <si>
    <t>Coleophora sp (flavipennella ou lutiipennella)</t>
  </si>
  <si>
    <t>Dyseriocrania subpurpurella</t>
  </si>
  <si>
    <t>Profenusa pygmaea</t>
  </si>
  <si>
    <t>Stigmella basiguttela</t>
  </si>
  <si>
    <t>Stigmella roborella</t>
  </si>
  <si>
    <t>Stigmella ruficapitella</t>
  </si>
  <si>
    <t>Stigmella samiatella</t>
  </si>
  <si>
    <t>Tischeria ekebladella</t>
  </si>
  <si>
    <t>Phytomyza ranunculivora</t>
  </si>
  <si>
    <t>Stigmella anomalella</t>
  </si>
  <si>
    <t>Coptotriche angusticollella</t>
  </si>
  <si>
    <t>Coptotriche marginea</t>
  </si>
  <si>
    <t>Metallus pumilus</t>
  </si>
  <si>
    <t>Stigmella aurella</t>
  </si>
  <si>
    <t>Pegomya</t>
  </si>
  <si>
    <t>Heterarthrus microcephalus</t>
  </si>
  <si>
    <t>Phyllocnistis saligna</t>
  </si>
  <si>
    <t>Phyllonorycter sp (dubitella or hilarella)</t>
  </si>
  <si>
    <t>Stigmella salicis</t>
  </si>
  <si>
    <t>Liriomyza amoena</t>
  </si>
  <si>
    <t>Trypeta zoe</t>
  </si>
  <si>
    <t>Apteropeda sp</t>
  </si>
  <si>
    <t xml:space="preserve">Aulagromyza sp </t>
  </si>
  <si>
    <t>Coleophora siccifolia</t>
  </si>
  <si>
    <t>Stigmella tiliae</t>
  </si>
  <si>
    <t>Phyllonorycter schreberella</t>
  </si>
  <si>
    <t>Stigmella lemniscella</t>
  </si>
  <si>
    <t>Stigmella ulmivora</t>
  </si>
  <si>
    <t>Agromyza reptans ou pseudoreptans</t>
  </si>
  <si>
    <t>Aceria aceriscampestris</t>
  </si>
  <si>
    <t>Aceria macrochelus</t>
  </si>
  <si>
    <t>Aceria cephalonea</t>
  </si>
  <si>
    <t>Aceria macrorhyncha</t>
  </si>
  <si>
    <t>Aceria pseudoplatani</t>
  </si>
  <si>
    <t>Drisina glutinosa</t>
  </si>
  <si>
    <t>Pediaspis aceris</t>
  </si>
  <si>
    <t>Eriophyes inangulis</t>
  </si>
  <si>
    <t>Eriophyes laevis</t>
  </si>
  <si>
    <t>Zygiobia carpini</t>
  </si>
  <si>
    <t>Urophora cardui</t>
  </si>
  <si>
    <t>Aceria crataegi</t>
  </si>
  <si>
    <t>Dysaphis crataegi</t>
  </si>
  <si>
    <t>Phyllocoptes goniothorax</t>
  </si>
  <si>
    <t>Aceria fraxinivorus</t>
  </si>
  <si>
    <t>Dasineura fraxini</t>
  </si>
  <si>
    <t>Psyllopsis fraxini</t>
  </si>
  <si>
    <t>Aceria erinea</t>
  </si>
  <si>
    <t>Unknown</t>
  </si>
  <si>
    <t>Dasineura bistortae</t>
  </si>
  <si>
    <t>Wachtliella persicariae</t>
  </si>
  <si>
    <t>Giraudiella inclusa</t>
  </si>
  <si>
    <t>Steneotarsonemus phragmitidis</t>
  </si>
  <si>
    <t>Adelges abietis</t>
  </si>
  <si>
    <t>Phyllocoptes populi (Taphrina populini)</t>
  </si>
  <si>
    <t>Pemphigus spyrothecae</t>
  </si>
  <si>
    <t>Andricus callidoma</t>
  </si>
  <si>
    <t>Andricus foecundatrix</t>
  </si>
  <si>
    <t>Andricus kollari</t>
  </si>
  <si>
    <t>Andricus lignicola</t>
  </si>
  <si>
    <t>Andricus quadrilineatus</t>
  </si>
  <si>
    <t>Andricus quercuscalicis</t>
  </si>
  <si>
    <t>Biorhiza pallida</t>
  </si>
  <si>
    <t>Cynips divisa</t>
  </si>
  <si>
    <t>Cynips longiventris</t>
  </si>
  <si>
    <t>Cynips quercusfolii</t>
  </si>
  <si>
    <t>Macrodiplosis dryobia (pustularis)</t>
  </si>
  <si>
    <t>Neuroterus albipes</t>
  </si>
  <si>
    <t>Neuroterus numismalis</t>
  </si>
  <si>
    <t>Neuroterus quercusbaccarum</t>
  </si>
  <si>
    <t>Trioza remota</t>
  </si>
  <si>
    <t>Obolodiplosis robiniae</t>
  </si>
  <si>
    <t>Blennocampa phyllocolpa</t>
  </si>
  <si>
    <t>Diplolepis rosae</t>
  </si>
  <si>
    <t>Diplolepis sp</t>
  </si>
  <si>
    <t>Aceria silvicola</t>
  </si>
  <si>
    <t>Diatrophus rubi</t>
  </si>
  <si>
    <t>Aculus tetanothrix</t>
  </si>
  <si>
    <t>Pontania proxima</t>
  </si>
  <si>
    <t>Rabdophaga saliciperda</t>
  </si>
  <si>
    <t>Rabdophage strobilina</t>
  </si>
  <si>
    <t>Eupontania pedunculi (Pontania gallarum)</t>
  </si>
  <si>
    <t>Iteomyia capreae</t>
  </si>
  <si>
    <t>Phyllocolpa leucosticta</t>
  </si>
  <si>
    <t>Pontania bridgmanii</t>
  </si>
  <si>
    <t>Pontania viminalis</t>
  </si>
  <si>
    <t>Eriophyes exilis</t>
  </si>
  <si>
    <t>Eriophyes leiosoma</t>
  </si>
  <si>
    <t>Eriophyes tiliae</t>
  </si>
  <si>
    <t>Phytocoptella (Phytoptus) tetratrichus</t>
  </si>
  <si>
    <t>Phytoptus abnormis</t>
  </si>
  <si>
    <t>Aceria ulmi</t>
  </si>
  <si>
    <t>Physemocecis ulmi</t>
  </si>
  <si>
    <t>Tetraneura ulmi</t>
  </si>
  <si>
    <t>Dasineura urticae</t>
  </si>
  <si>
    <t>observation.be</t>
  </si>
  <si>
    <t>Spaanse aakknobbelmijt</t>
  </si>
  <si>
    <t>Esdoornknobbelmijt</t>
  </si>
  <si>
    <t>Iepenvlekmijt</t>
  </si>
  <si>
    <t>Gewone esdoornmijt</t>
  </si>
  <si>
    <t>Prachtkogelspin</t>
  </si>
  <si>
    <t>Variabele driehoekbladroller</t>
  </si>
  <si>
    <t>Bitterzoetmot</t>
  </si>
  <si>
    <t>Zuringuil</t>
  </si>
  <si>
    <t>Schietwilgwratmijt</t>
  </si>
  <si>
    <t>Galle ananas</t>
  </si>
  <si>
    <t>Sparappelgalhuis</t>
  </si>
  <si>
    <t>Capside des légumineuses</t>
  </si>
  <si>
    <t>Mijterwants</t>
  </si>
  <si>
    <t>Distelboktor</t>
  </si>
  <si>
    <t>Gewone doolhofspin</t>
  </si>
  <si>
    <t>Bruine herfstuil</t>
  </si>
  <si>
    <t>Fauvette</t>
  </si>
  <si>
    <t>Zwartstipvlinder</t>
  </si>
  <si>
    <t>Xanthie lavée</t>
  </si>
  <si>
    <t>Glansloopkever</t>
  </si>
  <si>
    <t>Grote kaardespin</t>
  </si>
  <si>
    <t>Grasbij</t>
  </si>
  <si>
    <t>Heggenrankbij</t>
  </si>
  <si>
    <t>Vosje</t>
  </si>
  <si>
    <t>Andrène rousse</t>
  </si>
  <si>
    <t>Gesteelde Knopgal</t>
  </si>
  <si>
    <t>Ananasgalwesp</t>
  </si>
  <si>
    <t>Knikkergalwesp</t>
  </si>
  <si>
    <t>Noix de galle</t>
  </si>
  <si>
    <t>Gerimpelde meeldraadgalwesp</t>
  </si>
  <si>
    <t>Knoppergal</t>
  </si>
  <si>
    <t>Fraxinus excelsior - Aceria fraxinivora</t>
  </si>
  <si>
    <t>Acer campestre - Aceria macrochela</t>
  </si>
  <si>
    <t>Acanthosoma hemorrhoidale</t>
  </si>
  <si>
    <t>Deraeocoris lutescens</t>
  </si>
  <si>
    <t>Diaea dorsata</t>
  </si>
  <si>
    <t>Crambus perlella</t>
  </si>
  <si>
    <t>Enoplognatha latimana</t>
  </si>
  <si>
    <t>Enoplognatha ovata</t>
  </si>
  <si>
    <t>Anania hortulata</t>
  </si>
  <si>
    <t>Aglais io</t>
  </si>
  <si>
    <t>Graphosoma lineatum</t>
  </si>
  <si>
    <t>Vanessa cardui</t>
  </si>
  <si>
    <t>Dasineura rosae</t>
  </si>
  <si>
    <t>Rosa canina - Dasineura rosae</t>
  </si>
  <si>
    <t>Malthinus punctatus (= flaveolus)</t>
  </si>
  <si>
    <t>Malthinus punctatus</t>
  </si>
  <si>
    <t>Andricus ostrea</t>
  </si>
  <si>
    <t>Elasmostethus interstinctus</t>
  </si>
  <si>
    <t>Betula pendula - Fenusa pusilla (pumila)</t>
  </si>
  <si>
    <t>Melitta (leporina)</t>
  </si>
  <si>
    <t>Blinkende Prachtkever</t>
  </si>
  <si>
    <t>Anthocomus coccineus</t>
  </si>
  <si>
    <t>Gewone bloemenwants</t>
  </si>
  <si>
    <t>Punaise des peupliers</t>
  </si>
  <si>
    <t>Anthomyie pluviale</t>
  </si>
  <si>
    <t>Anthonome du framboisier</t>
  </si>
  <si>
    <t>Gewone sachembij</t>
  </si>
  <si>
    <t>Muurrouwzwever</t>
  </si>
  <si>
    <t>Kleine kornoeljegaatjesmaker</t>
  </si>
  <si>
    <t>Struikspin</t>
  </si>
  <si>
    <t>Anisopygus pseudonymus</t>
  </si>
  <si>
    <t>Aselle</t>
  </si>
  <si>
    <t>Gewone Zoetwaterpissebed</t>
  </si>
  <si>
    <t>Tenthrède de la rave</t>
  </si>
  <si>
    <t>Gamma-uil</t>
  </si>
  <si>
    <t>Gamma</t>
  </si>
  <si>
    <t>Ballus chalybeius (depressus)</t>
  </si>
  <si>
    <t>Potlood mot</t>
  </si>
  <si>
    <t>Roodstip</t>
  </si>
  <si>
    <t>Kleinste rozebladwesp</t>
  </si>
  <si>
    <t>Bolitophagus reticulatus</t>
  </si>
  <si>
    <t>Tweekleurige koekoekshommel</t>
  </si>
  <si>
    <t>Bourdon des prés</t>
  </si>
  <si>
    <t>Weidehommel</t>
  </si>
  <si>
    <t>Grote koekoekshommel</t>
  </si>
  <si>
    <t>Meidoornooglapmot</t>
  </si>
  <si>
    <t>Bijvoetooglapmot</t>
  </si>
  <si>
    <t>Lindeooglapmot</t>
  </si>
  <si>
    <t>Appelbladsteker</t>
  </si>
  <si>
    <t>Roodwangbromvlieg</t>
  </si>
  <si>
    <t>Blauwe vleesvlieg</t>
  </si>
  <si>
    <t>Grauwe steltmot</t>
  </si>
  <si>
    <t>Viervleksteltmot</t>
  </si>
  <si>
    <t>Paardenkastanjemineermot</t>
  </si>
  <si>
    <t>Teigne du marronnier</t>
  </si>
  <si>
    <t>Geel soldaatje</t>
  </si>
  <si>
    <t>Téléphore livide</t>
  </si>
  <si>
    <t>Zwart soldaatje</t>
  </si>
  <si>
    <t>Rood soldaatje</t>
  </si>
  <si>
    <t>Distelchidpadtor</t>
  </si>
  <si>
    <t>Brandnetelbladroller</t>
  </si>
  <si>
    <t>Grote snuittordoder</t>
  </si>
  <si>
    <t>Vosrood gitje</t>
  </si>
  <si>
    <t>Wollig gitje</t>
  </si>
  <si>
    <t>Gewone wapenvlieg</t>
  </si>
  <si>
    <t>Chrysantevlieg</t>
  </si>
  <si>
    <t>Blauw muntgoudhaantje</t>
  </si>
  <si>
    <t>Moertje</t>
  </si>
  <si>
    <t>Chrysomèle polie</t>
  </si>
  <si>
    <t>Gewone grasmot</t>
  </si>
  <si>
    <t>Donkere fopwesp</t>
  </si>
  <si>
    <t>Kleine wapendrager</t>
  </si>
  <si>
    <t>Anachorète</t>
  </si>
  <si>
    <t>Griendzakspin</t>
  </si>
  <si>
    <t>Broomzakspin</t>
  </si>
  <si>
    <t>Zompzakspin</t>
  </si>
  <si>
    <t>Kleine wespenbok</t>
  </si>
  <si>
    <t>Gewone bostrechterspin</t>
  </si>
  <si>
    <t>Bruingrijze kokermot</t>
  </si>
  <si>
    <t>Grote bladkokermot</t>
  </si>
  <si>
    <t>Gele luzernevlinder</t>
  </si>
  <si>
    <t>Klimopbij</t>
  </si>
  <si>
    <t>Abeille du lierre</t>
  </si>
  <si>
    <t>Zijdebij spec</t>
  </si>
  <si>
    <t>Gepluimde spanner</t>
  </si>
  <si>
    <t>Rozenvlekmot</t>
  </si>
  <si>
    <t>Gele bramenvlekmot</t>
  </si>
  <si>
    <t>Gewone duikerwants</t>
  </si>
  <si>
    <t>Zuringwants</t>
  </si>
  <si>
    <t>Smalboktor</t>
  </si>
  <si>
    <t>Hopprachtmot</t>
  </si>
  <si>
    <t>Rode erwtengal</t>
  </si>
  <si>
    <t>Eikenstuitergalwesp</t>
  </si>
  <si>
    <t>Adderwortelgalmug</t>
  </si>
  <si>
    <t>Essenbladnerfgalmug</t>
  </si>
  <si>
    <t>Brandnetelbladgalmug</t>
  </si>
  <si>
    <t>Wimperzweefvlieg</t>
  </si>
  <si>
    <t>Mendicabeer</t>
  </si>
  <si>
    <t>Mendiante</t>
  </si>
  <si>
    <t>Streekpoot</t>
  </si>
  <si>
    <t>Heidekaardertje</t>
  </si>
  <si>
    <t>Struikkaardertje</t>
  </si>
  <si>
    <t>Donker bolkopje</t>
  </si>
  <si>
    <t>Koortsvlieg</t>
  </si>
  <si>
    <t>Rozenmosgalwesp</t>
  </si>
  <si>
    <t>Bessenwants</t>
  </si>
  <si>
    <t>Esdoorngroefjesgalmug</t>
  </si>
  <si>
    <t>Gele viervlekwants</t>
  </si>
  <si>
    <t>Eikenpurpermot</t>
  </si>
  <si>
    <t>Blokhoofdwesp</t>
  </si>
  <si>
    <t>Glad beertje</t>
  </si>
  <si>
    <t>Lithosie grise</t>
  </si>
  <si>
    <t>Haakjesberkenwants</t>
  </si>
  <si>
    <t>Calliteara pudibunda (Elkneria)</t>
  </si>
  <si>
    <t>Windevedermot</t>
  </si>
  <si>
    <t>Akkerdistedansvlieg</t>
  </si>
  <si>
    <t>Zilvervlekdansvlieg</t>
  </si>
  <si>
    <t>Eendagsvlieg</t>
  </si>
  <si>
    <t>Gewone kabelspin</t>
  </si>
  <si>
    <t>Zwartbek-bandzweefvlieg</t>
  </si>
  <si>
    <t>Enkele-bandzweefvlieg</t>
  </si>
  <si>
    <t>Stippelelfje</t>
  </si>
  <si>
    <t>Storingsdwergspin</t>
  </si>
  <si>
    <t>Lindenherfhoekmijt</t>
  </si>
  <si>
    <t>Eizennerfhoekmijt</t>
  </si>
  <si>
    <t>Eizenwratmijt</t>
  </si>
  <si>
    <t>Zomerlindehoorntjesmijt</t>
  </si>
  <si>
    <t>Kleine bijvlieg</t>
  </si>
  <si>
    <t>Kegelbijvlieg</t>
  </si>
  <si>
    <t>Eristale opiniâtre</t>
  </si>
  <si>
    <t>Onvoorspelbare bijvlieg</t>
  </si>
  <si>
    <t>Bonte lindebladluis</t>
  </si>
  <si>
    <t>Syrphe des corolles</t>
  </si>
  <si>
    <t>Berkebladwesp</t>
  </si>
  <si>
    <t>Rietstengelgalpmut</t>
  </si>
  <si>
    <t>Kleine parelmot</t>
  </si>
  <si>
    <t>Knobbeldwergtandkaak</t>
  </si>
  <si>
    <t>Oranjepoot</t>
  </si>
  <si>
    <t>Cicadendoder</t>
  </si>
  <si>
    <t>Seringensteltmot</t>
  </si>
  <si>
    <t>Sergeant-majoortje</t>
  </si>
  <si>
    <t>Punaise pyjama</t>
  </si>
  <si>
    <t>Meeldauwlieveheersbeestje</t>
  </si>
  <si>
    <t>Bruine molmboorder</t>
  </si>
  <si>
    <t>Moerasblinker</t>
  </si>
  <si>
    <t>Gehaakte blinker</t>
  </si>
  <si>
    <t>Elzeschijfmineerwesp</t>
  </si>
  <si>
    <t>Mierenroofwants</t>
  </si>
  <si>
    <t>Gewone vijverloper</t>
  </si>
  <si>
    <t>Maskerbij</t>
  </si>
  <si>
    <t>Vieillie</t>
  </si>
  <si>
    <t>Gewone witvlekmot</t>
  </si>
  <si>
    <t>Kleine wilgwratgalmug</t>
  </si>
  <si>
    <t>Groente-uil</t>
  </si>
  <si>
    <t>Potagère</t>
  </si>
  <si>
    <t>Ruigkever</t>
  </si>
  <si>
    <t>Populierenpijlstaart</t>
  </si>
  <si>
    <t>Sphinx du peuplier</t>
  </si>
  <si>
    <t>Rietkruisspin</t>
  </si>
  <si>
    <t>Hagenheld</t>
  </si>
  <si>
    <t>Bombyx du chêne</t>
  </si>
  <si>
    <t>Groefbij</t>
  </si>
  <si>
    <t>Bruine houtmier</t>
  </si>
  <si>
    <t>Glanzende houtmier</t>
  </si>
  <si>
    <t>Nevelvlekbok</t>
  </si>
  <si>
    <t>Kameelhalswesp</t>
  </si>
  <si>
    <t xml:space="preserve">Viervlek </t>
  </si>
  <si>
    <t>Libellule à 4 taches</t>
  </si>
  <si>
    <t>Herfsthangmatspin</t>
  </si>
  <si>
    <t>Tisserand triangle</t>
  </si>
  <si>
    <t>Gerande spanner</t>
  </si>
  <si>
    <t>Bordure entrecoupée</t>
  </si>
  <si>
    <t>Lansvlieg</t>
  </si>
  <si>
    <t>Groene vleesvlieg</t>
  </si>
  <si>
    <t>Langsprietberkenhaantje</t>
  </si>
  <si>
    <t>Kleine vuurvlinder</t>
  </si>
  <si>
    <t>Weidewants</t>
  </si>
  <si>
    <t>Hangmatmot</t>
  </si>
  <si>
    <t>Eikenbuitenlobgalmug</t>
  </si>
  <si>
    <t>Gewone rozenluis</t>
  </si>
  <si>
    <t>Puceron des pousses de rosier</t>
  </si>
  <si>
    <t>Roodtipbasterdweekschild</t>
  </si>
  <si>
    <t>Malachie à deux points</t>
  </si>
  <si>
    <t>Driestreepspin</t>
  </si>
  <si>
    <t>Bruine zandoogje</t>
  </si>
  <si>
    <t>Schorsmarpissa</t>
  </si>
  <si>
    <t>Zuidelijke boomsprinkhaan</t>
  </si>
  <si>
    <t>Boerenwormkruidblindwants</t>
  </si>
  <si>
    <t>Grote wikkeluis</t>
  </si>
  <si>
    <t>Slanke driehoekzweefvlieg</t>
  </si>
  <si>
    <t>Dikpootbij</t>
  </si>
  <si>
    <t>Schorsvlieg</t>
  </si>
  <si>
    <t>Bramenmineerwesp</t>
  </si>
  <si>
    <t>Zomerwielwebspin</t>
  </si>
  <si>
    <t>Herfstspin</t>
  </si>
  <si>
    <t>Gewone kameleonspin</t>
  </si>
  <si>
    <t>Herfstvlieg</t>
  </si>
  <si>
    <t>Huisvlieg</t>
  </si>
  <si>
    <t>Mouche domestique</t>
  </si>
  <si>
    <t>Doodskopzweefvlieg</t>
  </si>
  <si>
    <t>Eristale des fleurs</t>
  </si>
  <si>
    <t>Rode steekmier</t>
  </si>
  <si>
    <t>Schraallandsteekmier</t>
  </si>
  <si>
    <t>Mythimna albipuncta</t>
  </si>
  <si>
    <t>Point blanc</t>
  </si>
  <si>
    <t>Bleke langsprietmot</t>
  </si>
  <si>
    <t>Neoascia sp (podagrica?)</t>
  </si>
  <si>
    <t>Korsetzweefvlieg</t>
  </si>
  <si>
    <t>Tijgerlangpootmug</t>
  </si>
  <si>
    <t>Kruidhangmatspin</t>
  </si>
  <si>
    <t>Plaatjesgalwesp</t>
  </si>
  <si>
    <t>Oestergalwesp</t>
  </si>
  <si>
    <t>Satijnen knoopjesgal</t>
  </si>
  <si>
    <t>Galle bouton du chêne</t>
  </si>
  <si>
    <t>Lensgalwesp</t>
  </si>
  <si>
    <t>Geel kaardertje</t>
  </si>
  <si>
    <t>Groen kaardertje</t>
  </si>
  <si>
    <t>Dictyne verte</t>
  </si>
  <si>
    <t>Wespbij</t>
  </si>
  <si>
    <t>Bramenbladroller</t>
  </si>
  <si>
    <t>Bruine graswants</t>
  </si>
  <si>
    <t>Robiniagalmug</t>
  </si>
  <si>
    <t>Groot dikkopje</t>
  </si>
  <si>
    <t>Sylvaine</t>
  </si>
  <si>
    <t>Haarbos</t>
  </si>
  <si>
    <t>Cordon blanc</t>
  </si>
  <si>
    <t>Halmuiltje</t>
  </si>
  <si>
    <t>Hooiwagen</t>
  </si>
  <si>
    <t>Tweestreepvoorjaarsuil</t>
  </si>
  <si>
    <t>Téniocampe constante</t>
  </si>
  <si>
    <t>Kleine voorjaarsuil</t>
  </si>
  <si>
    <t>Téniocampe ambigüe</t>
  </si>
  <si>
    <t>Gehoornde metselbij</t>
  </si>
  <si>
    <t>Osmie cornue</t>
  </si>
  <si>
    <t>Gewone bodemkrabspin</t>
  </si>
  <si>
    <t>Kleine boskogelspin</t>
  </si>
  <si>
    <t>Oranje dwergbladroller</t>
  </si>
  <si>
    <t>Koninginnenpage</t>
  </si>
  <si>
    <t>Grand porte-queue</t>
  </si>
  <si>
    <t>Wolfspin</t>
  </si>
  <si>
    <t>Esdoorngalwesp</t>
  </si>
  <si>
    <t>Cynips de l'érable</t>
  </si>
  <si>
    <t>Late spiraalluis</t>
  </si>
  <si>
    <t>Galle tire-bouchon</t>
  </si>
  <si>
    <t>Bleke renspin</t>
  </si>
  <si>
    <t>Gewone renspin</t>
  </si>
  <si>
    <t>Mospissebed</t>
  </si>
  <si>
    <t>Grote trilspin</t>
  </si>
  <si>
    <t>Bramensprinkhaan</t>
  </si>
  <si>
    <t>Kleine beer</t>
  </si>
  <si>
    <t>Wilgenslakkenspoormot</t>
  </si>
  <si>
    <t>Printplaatmot</t>
  </si>
  <si>
    <t>Boswilgplooibladwesp</t>
  </si>
  <si>
    <t>Meidoornviltmijt</t>
  </si>
  <si>
    <t>Populierenbladmijt</t>
  </si>
  <si>
    <t>Hazelaarbladmot</t>
  </si>
  <si>
    <t>Mineuse du noisetier</t>
  </si>
  <si>
    <t>Vruchtboomvouwmot</t>
  </si>
  <si>
    <t>Haagbeukblaasmijnmot</t>
  </si>
  <si>
    <t>Gewone esdoornvouwmot</t>
  </si>
  <si>
    <t>Vuurdoornvouwmot</t>
  </si>
  <si>
    <t>Gewone eizenvouwmot</t>
  </si>
  <si>
    <t>Fraaie lepenvouwmot</t>
  </si>
  <si>
    <t>Mineuse de l'orme</t>
  </si>
  <si>
    <t>Blauwzijige koolaardvlo</t>
  </si>
  <si>
    <t>Iepenvlekgalmug</t>
  </si>
  <si>
    <t>Mineuse des feuilles du houx</t>
  </si>
  <si>
    <t>Lindevlekmijt</t>
  </si>
  <si>
    <t>Geelbuikplatbek</t>
  </si>
  <si>
    <t>Grofgestippelde platbek</t>
  </si>
  <si>
    <t>Bospiraat</t>
  </si>
  <si>
    <t>Kleine piraat</t>
  </si>
  <si>
    <t>Poelpiraat</t>
  </si>
  <si>
    <t>Kraamwebspin</t>
  </si>
  <si>
    <t>Pisaure admirable</t>
  </si>
  <si>
    <t>Micaplatvoetje</t>
  </si>
  <si>
    <t>Groene struiksnuitkever</t>
  </si>
  <si>
    <t>Grauwe wilgblaasbladwesp</t>
  </si>
  <si>
    <t>Blaasgalbladwesp</t>
  </si>
  <si>
    <t>Katwilgbladwesp</t>
  </si>
  <si>
    <t>Eikemineerwesp</t>
  </si>
  <si>
    <t>Zilvervlekbladroller</t>
  </si>
  <si>
    <t>Gewone essenbladvlo</t>
  </si>
  <si>
    <t>Muntvlindertje</t>
  </si>
  <si>
    <t>Oranje zandoogje</t>
  </si>
  <si>
    <t>Wilgenbastgalmug</t>
  </si>
  <si>
    <t>Gestreepte eikenblindwants</t>
  </si>
  <si>
    <t>Irisbladwesp</t>
  </si>
  <si>
    <t>Gewone snipvlieg</t>
  </si>
  <si>
    <t>Grauwe veldwants</t>
  </si>
  <si>
    <t>Voorjaarshooiwagen</t>
  </si>
  <si>
    <t>Moeraskogelspin</t>
  </si>
  <si>
    <t>Dambordvlieg</t>
  </si>
  <si>
    <t>Mouche à damier</t>
  </si>
  <si>
    <t>Grote iepenspintkever</t>
  </si>
  <si>
    <t>Herculesje</t>
  </si>
  <si>
    <t>Moerasweekschildkever</t>
  </si>
  <si>
    <t>Bladrandkever</t>
  </si>
  <si>
    <t>Bloedbij</t>
  </si>
  <si>
    <t>Rietloopmijt</t>
  </si>
  <si>
    <t>Streepwants</t>
  </si>
  <si>
    <t>Bruine rozenmineermot</t>
  </si>
  <si>
    <t>Braammineermot</t>
  </si>
  <si>
    <t>Groene berkenmineermot</t>
  </si>
  <si>
    <t>Hazelaarmineermot</t>
  </si>
  <si>
    <t>Iepenbladrandmineermot</t>
  </si>
  <si>
    <t>Late berkenmineermot</t>
  </si>
  <si>
    <t>Appelbladmineermot</t>
  </si>
  <si>
    <t>Stanke mineermot</t>
  </si>
  <si>
    <t>Boogjesmineermot</t>
  </si>
  <si>
    <t>Pruimenballonmot</t>
  </si>
  <si>
    <t>Gewone eikenmineermot</t>
  </si>
  <si>
    <t>Variabele eikenmineermot</t>
  </si>
  <si>
    <t>Boswilgmineermot</t>
  </si>
  <si>
    <t>Bruine eikenmineermot</t>
  </si>
  <si>
    <t>Bruine esdoornmineermot</t>
  </si>
  <si>
    <t>Lindemineermot</t>
  </si>
  <si>
    <t>Iepenmineermot</t>
  </si>
  <si>
    <t>Stalvlieg</t>
  </si>
  <si>
    <t>Venstermug</t>
  </si>
  <si>
    <t>Bosbandzweefvlieg</t>
  </si>
  <si>
    <t>Kleine bandzweefvlieg</t>
  </si>
  <si>
    <t>Woeste sluipvlieg</t>
  </si>
  <si>
    <t>Tachinaire hérissonne</t>
  </si>
  <si>
    <t>Witpoodkronkel</t>
  </si>
  <si>
    <t>Donkere wespvlieg</t>
  </si>
  <si>
    <t>Echte wespvlieg</t>
  </si>
  <si>
    <t>Helmkruidbladwesp</t>
  </si>
  <si>
    <t>Bodemwevertje</t>
  </si>
  <si>
    <t>Grote klisvlieg</t>
  </si>
  <si>
    <t>Bruine slakkendodende vlieg</t>
  </si>
  <si>
    <t>Gewone strekspin</t>
  </si>
  <si>
    <t>Schaduwstrekspin</t>
  </si>
  <si>
    <t>Strekspin</t>
  </si>
  <si>
    <t>Iep-grasluis</t>
  </si>
  <si>
    <t>Gewoon visgraatje</t>
  </si>
  <si>
    <t>Wilgenprachtkevertje</t>
  </si>
  <si>
    <t>Wintermug</t>
  </si>
  <si>
    <t>Eikenbladvlo</t>
  </si>
  <si>
    <t>Gewone nachtwolfspin</t>
  </si>
  <si>
    <t>Moeraszweefvlieg</t>
  </si>
  <si>
    <t>Mineuse du séneçon</t>
  </si>
  <si>
    <t>Sint Jacobsvlinder</t>
  </si>
  <si>
    <t>Zestienpuntlieveheersbeestje</t>
  </si>
  <si>
    <t>Coccinelle à 16 points</t>
  </si>
  <si>
    <t>Kortvleugelboorkever</t>
  </si>
  <si>
    <t>Cétoine punaise</t>
  </si>
  <si>
    <t>Mordelle</t>
  </si>
  <si>
    <t>Vildbandkevertje</t>
  </si>
  <si>
    <t>Duitse wesp</t>
  </si>
  <si>
    <t>Guêpe germanique</t>
  </si>
  <si>
    <t>Witte reus</t>
  </si>
  <si>
    <t>Stadsreus</t>
  </si>
  <si>
    <t>Volucelle zonée</t>
  </si>
  <si>
    <t>Veenwortelgalmug</t>
  </si>
  <si>
    <t>Zwarte C-uil</t>
  </si>
  <si>
    <t>Gewone krabspin</t>
  </si>
  <si>
    <t>Moeraskrabspin</t>
  </si>
  <si>
    <t>Kardinaalsmutsstippelmot</t>
  </si>
  <si>
    <t>Grand yponomeute du fusain</t>
  </si>
  <si>
    <t>Wilgenstippelmot</t>
  </si>
  <si>
    <t>Haagbeuknerfgalmug</t>
  </si>
  <si>
    <t>Amphimallon solstitiale</t>
  </si>
  <si>
    <t>ID</t>
  </si>
  <si>
    <t>Observations sur</t>
  </si>
  <si>
    <t>Observations.be</t>
  </si>
  <si>
    <t>Orthotylus marginalis</t>
  </si>
  <si>
    <t>Lasius flavus</t>
  </si>
  <si>
    <t>Fraxinus excelsior - Psyllopsis fraxini/discrepans</t>
  </si>
  <si>
    <t xml:space="preserve">Salix caprea - Phyllocolpa leucosticta </t>
  </si>
  <si>
    <t>Hoplia sp (prob H.philanthus)</t>
  </si>
  <si>
    <t>Linnaemyia sp</t>
  </si>
  <si>
    <t>ChrisR</t>
  </si>
  <si>
    <t>Volucella bombylans haemorrhoidalis</t>
  </si>
  <si>
    <t>Ichneumon xanthorius</t>
  </si>
  <si>
    <t>Arge pagana</t>
  </si>
  <si>
    <t>Phymatocera aterrima</t>
  </si>
  <si>
    <t>Pierre Mille</t>
  </si>
  <si>
    <t>Graphomya minor</t>
  </si>
  <si>
    <t>Eupithecia abbreviata</t>
  </si>
  <si>
    <t>Agriopis marginaria</t>
  </si>
  <si>
    <t>Acer campestre - Stigmella aceris</t>
  </si>
  <si>
    <t>Jorgen</t>
  </si>
  <si>
    <t>Pimpla sp 1</t>
  </si>
  <si>
    <t>cf contemplator</t>
  </si>
  <si>
    <t>Pimpla sp 2</t>
  </si>
  <si>
    <t>Clivina collaris</t>
  </si>
  <si>
    <t>Marc Lodewijckx</t>
  </si>
  <si>
    <t>Acupalpus dubius</t>
  </si>
  <si>
    <t>Pterostichus nigrita</t>
  </si>
  <si>
    <t>Oxypselaphus obscurus</t>
  </si>
  <si>
    <t>Haliplus lineatocollis</t>
  </si>
  <si>
    <t>Haliplidae</t>
  </si>
  <si>
    <t>Helophorus grandis</t>
  </si>
  <si>
    <t>Coelostoma orbiculare</t>
  </si>
  <si>
    <t>Megasternum concinnum</t>
  </si>
  <si>
    <t>Sericoderus lateralis</t>
  </si>
  <si>
    <t>Orthoperidae</t>
  </si>
  <si>
    <t>Carpelimus corticinus</t>
  </si>
  <si>
    <t>Carpelimus zealandicus</t>
  </si>
  <si>
    <t>Anotylus rugosus</t>
  </si>
  <si>
    <t>Platystethus cornutus</t>
  </si>
  <si>
    <t>Stenus providus</t>
  </si>
  <si>
    <t>Stenus cicindeloides</t>
  </si>
  <si>
    <t>Stenus latifrons</t>
  </si>
  <si>
    <t>Stenus picipennis</t>
  </si>
  <si>
    <t>Rugilus similis</t>
  </si>
  <si>
    <t>Philonthus cognatus</t>
  </si>
  <si>
    <t>Philonthus debilis</t>
  </si>
  <si>
    <t>Bisnius fimetarius</t>
  </si>
  <si>
    <t>Quedius maurorufus</t>
  </si>
  <si>
    <t>Tachyporus formosus</t>
  </si>
  <si>
    <t>Tachyporus hypnorum</t>
  </si>
  <si>
    <t>Tachyporus obtusus</t>
  </si>
  <si>
    <t>Tachyporus solutus</t>
  </si>
  <si>
    <t>Psammoecus bipuncatatus</t>
  </si>
  <si>
    <t>Cucujidae</t>
  </si>
  <si>
    <t>Telmatophilus typhae</t>
  </si>
  <si>
    <t>Cryptophagidae</t>
  </si>
  <si>
    <t>Ephistemus globulus</t>
  </si>
  <si>
    <t>Cartodere bifasciata</t>
  </si>
  <si>
    <t>Lathridiidae</t>
  </si>
  <si>
    <t>Cortinicara gibbosa</t>
  </si>
  <si>
    <t>Rhyzobius litura</t>
  </si>
  <si>
    <t>Oulema melanopus</t>
  </si>
  <si>
    <t>Cryptocephalus pusillus</t>
  </si>
  <si>
    <t>Altica lythri</t>
  </si>
  <si>
    <t>Neocrepidodera ferruginea</t>
  </si>
  <si>
    <t>Protapion fulvipes</t>
  </si>
  <si>
    <t>Protapion nigritarse</t>
  </si>
  <si>
    <t>Protapion trifolii</t>
  </si>
  <si>
    <t>Sitona humeralis</t>
  </si>
  <si>
    <t>Sitona suturalis</t>
  </si>
  <si>
    <t>Notaris acridulus</t>
  </si>
  <si>
    <t>Tanysphyrus lemnae</t>
  </si>
  <si>
    <t>Nanophyes marmoratus</t>
  </si>
  <si>
    <t>Tachinus signatus</t>
  </si>
  <si>
    <t>Torymus sp</t>
  </si>
  <si>
    <t>Irinellus</t>
  </si>
  <si>
    <t>Empis tessellata</t>
  </si>
  <si>
    <t>Campopleginae sp</t>
  </si>
  <si>
    <t>Gergely Varkonyi</t>
  </si>
  <si>
    <t>Jorgen Ravoet</t>
  </si>
  <si>
    <t>Elgiva solicita</t>
  </si>
  <si>
    <t>Tetanocera robusta</t>
  </si>
  <si>
    <t>Gasteruption cf. pedemontanum</t>
  </si>
  <si>
    <t>Pontania sp</t>
  </si>
  <si>
    <t>Chaetostomella cylindrica</t>
  </si>
  <si>
    <t>Mesoligia furuncula</t>
  </si>
  <si>
    <t>Wim Veraghter</t>
  </si>
  <si>
    <t>Medina sp</t>
  </si>
  <si>
    <t>Eudasyphora sp</t>
  </si>
  <si>
    <t>Argogorytes mystaceus</t>
  </si>
  <si>
    <t>Chridtian</t>
  </si>
  <si>
    <t>Myrmica ruginodis</t>
  </si>
  <si>
    <t>Neobisium sp</t>
  </si>
  <si>
    <t>Pseudoscorpion</t>
  </si>
  <si>
    <t>Neobisiidae</t>
  </si>
  <si>
    <t>Braconinae sp</t>
  </si>
  <si>
    <t>Phaonia subventa</t>
  </si>
  <si>
    <t>Tachina fera (ou magnicornis)</t>
  </si>
  <si>
    <t>Bilule</t>
  </si>
  <si>
    <t>Anoplius sp</t>
  </si>
  <si>
    <t>Pompilidae</t>
  </si>
  <si>
    <t>Tiphia femorata</t>
  </si>
  <si>
    <t>Tiphiidae</t>
  </si>
  <si>
    <t>Henrik</t>
  </si>
  <si>
    <t>Opomyza germinationis</t>
  </si>
  <si>
    <t>Jan Willem</t>
  </si>
  <si>
    <t>hackmani(95%) or balachowskyi)</t>
  </si>
  <si>
    <t>Geomyza sp</t>
  </si>
  <si>
    <t>Ichneumon quaesitorius</t>
  </si>
  <si>
    <t>Megachile sp</t>
  </si>
  <si>
    <t>Scathophaga furcata</t>
  </si>
  <si>
    <t>Kahis</t>
  </si>
  <si>
    <t>Aradus depressus</t>
  </si>
  <si>
    <t>Orius minutus</t>
  </si>
  <si>
    <t>IRSNB</t>
  </si>
  <si>
    <t>Dolichopus sp</t>
  </si>
  <si>
    <t>Convolvulus Calystegia</t>
  </si>
  <si>
    <t>Stachys sylvatica</t>
  </si>
  <si>
    <t>Coleophora trochilella</t>
  </si>
  <si>
    <t>Tanacetum</t>
  </si>
  <si>
    <t>Depressaria emeritella</t>
  </si>
  <si>
    <t>Epermenia chaerophylella</t>
  </si>
  <si>
    <t>Heracleum sphonyllium</t>
  </si>
  <si>
    <t>Caloptilia cculipenella</t>
  </si>
  <si>
    <t>Fraxinus</t>
  </si>
  <si>
    <t>Caloptilia falconipenella</t>
  </si>
  <si>
    <t>Alnus glutinosa</t>
  </si>
  <si>
    <t>Caloptilia roscipenella</t>
  </si>
  <si>
    <t>Juglans</t>
  </si>
  <si>
    <t>Rumex acetosa</t>
  </si>
  <si>
    <t>Parornix anglicella</t>
  </si>
  <si>
    <t>Crataegus monogyna</t>
  </si>
  <si>
    <t>Betulaceae</t>
  </si>
  <si>
    <t>Phyllonorycter maestingella</t>
  </si>
  <si>
    <t>Fagus sylvatica</t>
  </si>
  <si>
    <t>Phyllonorycter medicaginella</t>
  </si>
  <si>
    <t>Melilotus alba</t>
  </si>
  <si>
    <t>Phyllonorycter robiniella</t>
  </si>
  <si>
    <t>Robinia</t>
  </si>
  <si>
    <t>Phyllonorycter tristrigella</t>
  </si>
  <si>
    <t>Ulmus</t>
  </si>
  <si>
    <t>Phyllonorycter ulmifoliella</t>
  </si>
  <si>
    <t>Betula pendula</t>
  </si>
  <si>
    <t>Heliozela resplendella</t>
  </si>
  <si>
    <t>Mompha langiella</t>
  </si>
  <si>
    <t>Epilobium</t>
  </si>
  <si>
    <t>Ectoedemia louisella</t>
  </si>
  <si>
    <t>Acer campestre</t>
  </si>
  <si>
    <t>samare</t>
  </si>
  <si>
    <t>Stigmella aceris</t>
  </si>
  <si>
    <t>Acer campestre et platanoides</t>
  </si>
  <si>
    <t>Stigmella trimaculella</t>
  </si>
  <si>
    <t>Stigmella splendidissimella</t>
  </si>
  <si>
    <t xml:space="preserve"> Agrimonia Rubus Geum</t>
  </si>
  <si>
    <t>Populus canadensis</t>
  </si>
  <si>
    <t>Ulmus hollandica</t>
  </si>
  <si>
    <t>Stigmella viscerella</t>
  </si>
  <si>
    <t>Gypsonoma aceriana</t>
  </si>
  <si>
    <t>galle sur rameau</t>
  </si>
  <si>
    <t>Populus  Betula</t>
  </si>
  <si>
    <t>Agromyza abiens</t>
  </si>
  <si>
    <t>Consoude</t>
  </si>
  <si>
    <t>Agromyza anthracina</t>
  </si>
  <si>
    <t>Urtica</t>
  </si>
  <si>
    <t>Agromyza ferruginosa</t>
  </si>
  <si>
    <t>Agromyza igniceps</t>
  </si>
  <si>
    <t>Humulus lupulus</t>
  </si>
  <si>
    <t>Amauromyza flavifrons</t>
  </si>
  <si>
    <t>Compagnon rouge</t>
  </si>
  <si>
    <t>Cerodontha ireos</t>
  </si>
  <si>
    <t>Iris</t>
  </si>
  <si>
    <t>Nemorimyza canadensis</t>
  </si>
  <si>
    <t>Solidago canadensis</t>
  </si>
  <si>
    <t>Phytomyza lappae</t>
  </si>
  <si>
    <t>Arctium minus</t>
  </si>
  <si>
    <t>Phytomyza ranunculi</t>
  </si>
  <si>
    <t>Renoncule</t>
  </si>
  <si>
    <t>Chirosia betuleti</t>
  </si>
  <si>
    <t>Fougères</t>
  </si>
  <si>
    <t>Pegomya laticornis</t>
  </si>
  <si>
    <t>Bardane</t>
  </si>
  <si>
    <t>Pegomya solennis</t>
  </si>
  <si>
    <t>Contarinia acerplicans</t>
  </si>
  <si>
    <t>Acer pseudoplatanus</t>
  </si>
  <si>
    <t>galle rouge</t>
  </si>
  <si>
    <t>Dasineura acrophila</t>
  </si>
  <si>
    <t>Dasineura aparines</t>
  </si>
  <si>
    <t>Galium aparine</t>
  </si>
  <si>
    <t>Dasineura gallicola</t>
  </si>
  <si>
    <t>Dasineura irregularis</t>
  </si>
  <si>
    <t>Acer</t>
  </si>
  <si>
    <t>Dasineura pustulans</t>
  </si>
  <si>
    <t>Filipendula</t>
  </si>
  <si>
    <t>Dasineura pyri</t>
  </si>
  <si>
    <t>Pyrus</t>
  </si>
  <si>
    <t>Rosa</t>
  </si>
  <si>
    <t>Dasineura strumosa</t>
  </si>
  <si>
    <t>Lamier jaune</t>
  </si>
  <si>
    <t>Dasineura tortilis</t>
  </si>
  <si>
    <t>Dasineura ulmaria</t>
  </si>
  <si>
    <t>Hartigiola annulipes</t>
  </si>
  <si>
    <t>Hêtre</t>
  </si>
  <si>
    <t>Kiefferia pericarpiicola</t>
  </si>
  <si>
    <t>Carotte</t>
  </si>
  <si>
    <t>fruits avec peu d'épines</t>
  </si>
  <si>
    <t>Lasioptera carophila</t>
  </si>
  <si>
    <t>Massalongia ruber</t>
  </si>
  <si>
    <t>Betula</t>
  </si>
  <si>
    <t>Rhopalomyia tanaceticola</t>
  </si>
  <si>
    <t>Rondaniola bursaria</t>
  </si>
  <si>
    <t>Glechoma</t>
  </si>
  <si>
    <t>Lipara lucens</t>
  </si>
  <si>
    <t>Phragmites australis</t>
  </si>
  <si>
    <t>Byctiscus populi</t>
  </si>
  <si>
    <t>feuille enroulée</t>
  </si>
  <si>
    <t>Andricus anthracina</t>
  </si>
  <si>
    <t>Quercus robur</t>
  </si>
  <si>
    <t>Andricus curvator</t>
  </si>
  <si>
    <t>Rubus fruticosus - Diastrophus rubi</t>
  </si>
  <si>
    <t>Diplolepis eglanteriae</t>
  </si>
  <si>
    <t>Diplolepis nervosa</t>
  </si>
  <si>
    <t>Rosa canina</t>
  </si>
  <si>
    <t>Liposthenes glechomae</t>
  </si>
  <si>
    <t>Fenusa dohrnii</t>
  </si>
  <si>
    <t>Platycampus luridiventris</t>
  </si>
  <si>
    <t>Pontania gallarum</t>
  </si>
  <si>
    <t>Salix caprea</t>
  </si>
  <si>
    <t>Insecte</t>
  </si>
  <si>
    <t>plante</t>
  </si>
  <si>
    <t>mois</t>
  </si>
  <si>
    <t>Aphelencoides fragariae</t>
  </si>
  <si>
    <t>Anemone nemorosa</t>
  </si>
  <si>
    <t>nématode galle jeunes feuilles</t>
  </si>
  <si>
    <t>Fannia canicularis</t>
  </si>
  <si>
    <t>Nephrotoma flavipalpis</t>
  </si>
  <si>
    <t>Limonia phragmitidis</t>
  </si>
  <si>
    <t>John Kramer</t>
  </si>
  <si>
    <t>Glyptotendipes sp</t>
  </si>
  <si>
    <t>John Carr</t>
  </si>
  <si>
    <t>Hydrobius fuscipes</t>
  </si>
  <si>
    <t>Andrena cf apicata</t>
  </si>
  <si>
    <t>Nicolas Vereecken</t>
  </si>
  <si>
    <t>Limnophora (maculosa?)</t>
  </si>
  <si>
    <t>Scatopsidae sp (swammerdamella?)</t>
  </si>
  <si>
    <t>Scatopsidae</t>
  </si>
  <si>
    <t>Dorytomus taeniatus</t>
  </si>
  <si>
    <t>Charançon des chatons du saule</t>
  </si>
  <si>
    <t>Aglaostigma fulvipes</t>
  </si>
  <si>
    <t>Lispocephala alma</t>
  </si>
  <si>
    <t>Anthomyidae</t>
  </si>
  <si>
    <t>Egle ciliata</t>
  </si>
  <si>
    <t>Melanomyia nana (95%)</t>
  </si>
  <si>
    <t>Tipula vernalis</t>
  </si>
  <si>
    <t>Kris Peeters</t>
  </si>
  <si>
    <t>Pyrus - Coleophora violacea</t>
  </si>
  <si>
    <t>Alopecosa pulverulenta</t>
  </si>
  <si>
    <t>Cheiracanthium erraticum</t>
  </si>
  <si>
    <t>Miturgidae</t>
  </si>
  <si>
    <t>Parasteatoda lunata</t>
  </si>
  <si>
    <t>Araneus triguttatus</t>
  </si>
  <si>
    <t>Araniella opistographa</t>
  </si>
  <si>
    <t>Clubiona brevipes</t>
  </si>
  <si>
    <t>Clubiona phragmitis</t>
  </si>
  <si>
    <t>Neriene furtiva</t>
  </si>
  <si>
    <t>Neriene montana</t>
  </si>
  <si>
    <t>Philodromus dispar</t>
  </si>
  <si>
    <t>Glechoma hederacea - Liposthenes glechomae</t>
  </si>
  <si>
    <t>Heracleum sphondylium - Epermenia chaerophyllella</t>
  </si>
  <si>
    <t>Eperminiidae</t>
  </si>
  <si>
    <t>Ulmus minor - Coleophora limosipennella</t>
  </si>
  <si>
    <t>Juglans regia - Aceria tristriata</t>
  </si>
  <si>
    <t>Crataegus monogyna - Phyllonorycter oxyacanthae</t>
  </si>
  <si>
    <t>Psyche casta</t>
  </si>
  <si>
    <t>Psychidae</t>
  </si>
  <si>
    <t>Acer campestre - Phyllonorycter acerifoliella</t>
  </si>
  <si>
    <t>Eupatorium cannabinum - Coleophora trochilella</t>
  </si>
  <si>
    <t>Salix alba - Stenacis triradiata</t>
  </si>
  <si>
    <t>Populus canescens - Gypsonoma aceriana</t>
  </si>
  <si>
    <t>Francis coenen</t>
  </si>
  <si>
    <t>Phyllonorycter acerifoliella</t>
  </si>
  <si>
    <t>Phyllonorycte oxyacanthae</t>
  </si>
  <si>
    <t>Coleophora violacea</t>
  </si>
  <si>
    <t>Epermenia chaerophyllella</t>
  </si>
  <si>
    <t>Aceria tristriata</t>
  </si>
  <si>
    <t>Stenacis triradiata</t>
  </si>
  <si>
    <t>Coleophora limosipennella</t>
  </si>
  <si>
    <t>Cochenille</t>
  </si>
  <si>
    <t>Coccidae</t>
  </si>
  <si>
    <t>Ulmus minor - Fenusa ulmi</t>
  </si>
  <si>
    <t>Fenusa ulmi</t>
  </si>
  <si>
    <t>Quercus robur - Andricus curvator</t>
  </si>
  <si>
    <t>Eurrhypara hortulata (ou Pleuroptya ruralis)</t>
  </si>
  <si>
    <t>Otiorynche de la vigne</t>
  </si>
  <si>
    <t>Gevroefde lapsnuitkever</t>
  </si>
  <si>
    <t>Salix alba - Caloptilia stigmatella</t>
  </si>
  <si>
    <t>Epilobium hirsutum - Mompha epilobiella</t>
  </si>
  <si>
    <t>Mompha epilobiella</t>
  </si>
  <si>
    <t>Caloptilia stigmatella</t>
  </si>
  <si>
    <t>Tephritis cometa</t>
  </si>
  <si>
    <t>Terellia ruficauda</t>
  </si>
  <si>
    <t>Xyphosia miliaria</t>
  </si>
  <si>
    <t>Jean-Yves Baugnée</t>
  </si>
  <si>
    <t>Myzus cerasi</t>
  </si>
  <si>
    <t>Puceron noir du cerisier</t>
  </si>
  <si>
    <t>Rabdophaga clausilia</t>
  </si>
  <si>
    <t>Argyresthia curvella</t>
  </si>
  <si>
    <t>Gevlekt wilgehaantje</t>
  </si>
  <si>
    <t>Chrysomela vigintipunctata</t>
  </si>
  <si>
    <t>Acer campestre - Psyche casta</t>
  </si>
  <si>
    <t>Hedya nubiferana</t>
  </si>
  <si>
    <t>Anacampsis populella</t>
  </si>
  <si>
    <t>Gelechiidae</t>
  </si>
  <si>
    <t>Pandemis cinnamomeana</t>
  </si>
  <si>
    <t>Taleporia tubulosa</t>
  </si>
  <si>
    <t>Gypsonoma sp</t>
  </si>
  <si>
    <t>Aricia agestis</t>
  </si>
  <si>
    <t>Bruin blauwtje</t>
  </si>
  <si>
    <t>Collier-de-corail</t>
  </si>
  <si>
    <t>Acleris forsskaleana</t>
  </si>
  <si>
    <t>Salix alba - Coleophora lusciniaepennella</t>
  </si>
  <si>
    <t>Cabera pusaria 44</t>
  </si>
  <si>
    <t>Hypomma bituberculatum</t>
  </si>
  <si>
    <t>Pardosa pullata</t>
  </si>
  <si>
    <t>Neottiura bimaculata</t>
  </si>
  <si>
    <t>Jerome Constant</t>
  </si>
  <si>
    <t>Pyrrhocoris apterus</t>
  </si>
  <si>
    <t>Gendarme</t>
  </si>
  <si>
    <t>Pyrrhocoridae</t>
  </si>
  <si>
    <t>Betula pendula - Phyllonorycter ulmifoliella</t>
  </si>
  <si>
    <t>Acer pseudoplatanus - Coleophora badiipennella</t>
  </si>
  <si>
    <t>Sorbus aucuparia - Coleophora spinella</t>
  </si>
  <si>
    <t>Depressaria laterella</t>
  </si>
  <si>
    <t>Hofmannophila pseudospretella</t>
  </si>
  <si>
    <t>Mite</t>
  </si>
  <si>
    <t>Depressariinae</t>
  </si>
  <si>
    <t>Acer pseudoplatanus - Caloptilia rufipennella</t>
  </si>
  <si>
    <t>Caloptilia rufipennella</t>
  </si>
  <si>
    <t>Coleophora badiipennella</t>
  </si>
  <si>
    <t>Coleophora lusciniaepennella</t>
  </si>
  <si>
    <t>Coleophora spinella</t>
  </si>
  <si>
    <t xml:space="preserve">30  </t>
  </si>
  <si>
    <t>Depressaria heracliana</t>
  </si>
  <si>
    <t>Depressariidae</t>
  </si>
  <si>
    <t>Parornix sp</t>
  </si>
  <si>
    <t>Hieracium - Trypeta immaculata</t>
  </si>
  <si>
    <t>Hieracium - Cystiphora sanguinea</t>
  </si>
  <si>
    <t>Pulicaria dysenterica - Coleophora follicularis</t>
  </si>
  <si>
    <t>Coleophora follicularis</t>
  </si>
  <si>
    <t>Prunus spinosa - Parornix sp</t>
  </si>
  <si>
    <t>Urophora stylata</t>
  </si>
  <si>
    <t>Valery</t>
  </si>
  <si>
    <t>Malus - Leucoptera malifoliella</t>
  </si>
  <si>
    <t>Cassida viridis</t>
  </si>
  <si>
    <t>Enarmonia formosana</t>
  </si>
  <si>
    <t>Mentha sp - Coleophora albitarsella</t>
  </si>
  <si>
    <t>Scythropia crataegella</t>
  </si>
  <si>
    <t>Lathronympha strigana</t>
  </si>
  <si>
    <t>Crassa unitella</t>
  </si>
  <si>
    <t>Agonopterix arenella</t>
  </si>
  <si>
    <t>Elachistidae</t>
  </si>
  <si>
    <t>Ectoedemia sericopeza</t>
  </si>
  <si>
    <t>Salix alba - Phyllonorycter saportella</t>
  </si>
  <si>
    <t>Agonopterix ocellana</t>
  </si>
  <si>
    <t>Coleophora ibipennella</t>
  </si>
  <si>
    <t>Oxyporus rufus</t>
  </si>
  <si>
    <t>Phyllonorycter nicelii</t>
  </si>
  <si>
    <t>Agonopterix heracliana</t>
  </si>
  <si>
    <t>Carcina quercana</t>
  </si>
  <si>
    <t>Peleopodidae</t>
  </si>
  <si>
    <t>Argyresthia albistria</t>
  </si>
  <si>
    <t>Orthonotus rufifrons</t>
  </si>
  <si>
    <t>Artemisia - Cryptosiphum artemisiae</t>
  </si>
  <si>
    <t>Cryptosiphum artemisiae</t>
  </si>
  <si>
    <t>Alnus glutinosa - Agromyza alnivora</t>
  </si>
  <si>
    <t>Agromyza alnivora</t>
  </si>
  <si>
    <t>Hemithea aestivaria</t>
  </si>
  <si>
    <t>Glechoma hederacea - Phytomyza glechomae</t>
  </si>
  <si>
    <t>Phytomyza glechomae</t>
  </si>
  <si>
    <t>Phyllonorycter saportella</t>
  </si>
  <si>
    <t>Epinotia nisella</t>
  </si>
  <si>
    <t>Vicia - Agromyza viciae</t>
  </si>
  <si>
    <t>Dichrorampha agilana</t>
  </si>
  <si>
    <t>Phyllocnistis unipunctella</t>
  </si>
  <si>
    <t>Phyllonorycter harrisella</t>
  </si>
  <si>
    <t>Aegopodium podagraria - Trioza flavipennis</t>
  </si>
  <si>
    <t>Buddleia - Amauromyza verbasci</t>
  </si>
  <si>
    <t>Filipendula ulmaria - Dasineura pustulans</t>
  </si>
  <si>
    <t>Artemisia vulgaris - Liriomyza demeijerei</t>
  </si>
  <si>
    <t>Liriomyza demeijerei</t>
  </si>
  <si>
    <t>Leucoptera malifoliella</t>
  </si>
  <si>
    <t>Liriomyza artemisicola</t>
  </si>
  <si>
    <t>Quercus robur - Orchestes avellanae</t>
  </si>
  <si>
    <t>Eupatorium cannabinum - Phytomyza eupatorii</t>
  </si>
  <si>
    <t>Phytomyza eupatorii</t>
  </si>
  <si>
    <t>Orchestes avellanae</t>
  </si>
  <si>
    <t xml:space="preserve">30 </t>
  </si>
  <si>
    <t>Circea - Mompha langiella</t>
  </si>
  <si>
    <t>Rosa - Diplolepis spinosissimae</t>
  </si>
  <si>
    <t>Diplolepis spinosissimae</t>
  </si>
  <si>
    <t>Salix caprea - Pontania gallarum</t>
  </si>
  <si>
    <t>Tenthrède verte</t>
  </si>
  <si>
    <t>Rhogogaster sp (viridis ou chlorosoma)</t>
  </si>
  <si>
    <t>Agrilus sinuatus</t>
  </si>
  <si>
    <t>Parasteatoda simulans</t>
  </si>
  <si>
    <t>Platnickina tincta</t>
  </si>
  <si>
    <t>Argyresthia goedartella</t>
  </si>
  <si>
    <t>Malus - Phyllonorycter blancardella</t>
  </si>
  <si>
    <t>Hypericum - Euspilapteryx aurogutella</t>
  </si>
  <si>
    <t>Euspilapteryx aurogutella</t>
  </si>
  <si>
    <t>Cystiphora sanguinea</t>
  </si>
  <si>
    <t>Phyllonorycter blancardella</t>
  </si>
  <si>
    <t>Coleophora albitarsella</t>
  </si>
  <si>
    <t>Agromyza viciae</t>
  </si>
  <si>
    <t>Amauromyza verbasci</t>
  </si>
  <si>
    <t>Daucus carota - Agonopterix purpurea</t>
  </si>
  <si>
    <t>Agonopterix purpurea</t>
  </si>
  <si>
    <t>Alnus glutinosa - Acalitus brevitarsis</t>
  </si>
  <si>
    <t>Acalitus brevitarsis</t>
  </si>
  <si>
    <t>Trioza flavipennis</t>
  </si>
  <si>
    <t>Trypeta immaculata</t>
  </si>
  <si>
    <t>Populus canescens - Phyllonorycter comparella</t>
  </si>
  <si>
    <t>Phyllonorycter comparella</t>
  </si>
  <si>
    <t>Salix alba - Aculus magnirostris</t>
  </si>
  <si>
    <t>Aculus magnirostris</t>
  </si>
  <si>
    <t>Fraxinus excelsior - Dasineura acrophila</t>
  </si>
  <si>
    <t>Chrysis cf ignata</t>
  </si>
  <si>
    <t>Guêpe-coucou</t>
  </si>
  <si>
    <t>Chrysididae</t>
  </si>
  <si>
    <t>Lymantria dispar</t>
  </si>
  <si>
    <t>Bombyx disparate</t>
  </si>
  <si>
    <t>Fagus sylvatica - Acalitus stenaspis</t>
  </si>
  <si>
    <t>Mikiola pagi</t>
  </si>
  <si>
    <t>Acalitus stenspis</t>
  </si>
  <si>
    <t>Fagus sylvatica - Phyllonorycter messianella</t>
  </si>
  <si>
    <t>Phyllonorycter messianella</t>
  </si>
  <si>
    <t>Rosa - Blennocampa phyllocolpa</t>
  </si>
  <si>
    <t>Berytidae</t>
  </si>
  <si>
    <t>Aphomia sociella</t>
  </si>
  <si>
    <t>Pyralidae</t>
  </si>
  <si>
    <t>Salix alba - Phyllonorycter pastorella</t>
  </si>
  <si>
    <t>Phyllonorycter pastorella</t>
  </si>
  <si>
    <t>Berytinus minor</t>
  </si>
  <si>
    <t>Empis lutea</t>
  </si>
  <si>
    <t>Tortrix viridana</t>
  </si>
  <si>
    <t>Heracleum sphondylium - Macrolabis heraclei</t>
  </si>
  <si>
    <t>Macrolabis heraclei</t>
  </si>
  <si>
    <t>Geum urbanum - Stigmalla splendidissimella</t>
  </si>
  <si>
    <t>Populus nigra - Stigmella trimaculella</t>
  </si>
  <si>
    <t>Cosmia trapezina</t>
  </si>
  <si>
    <t>Dermestidae</t>
  </si>
  <si>
    <t>Phylus melanocephalus</t>
  </si>
  <si>
    <t>Fagus sylvatica - Phyllonorycter maestingella</t>
  </si>
  <si>
    <t>Fagus sylvatica - Hartigiola annulipes</t>
  </si>
  <si>
    <t>Fagus sylvestris - Phyllaphis fagi</t>
  </si>
  <si>
    <t>Phyllaphis fagi</t>
  </si>
  <si>
    <t>Prunus - Pachypappa marsupialis</t>
  </si>
  <si>
    <t>Quercus robur - Neuroterus anthracinus (Andricus ostrea)</t>
  </si>
  <si>
    <t>Salix caprea - Pontania pedunculi</t>
  </si>
  <si>
    <t>Salix caprea - Iteomyia major</t>
  </si>
  <si>
    <t>Salix alba - Iteomyia major</t>
  </si>
  <si>
    <t>Iteomyia major</t>
  </si>
  <si>
    <t>Acer campestre - Aceria macrocheluserinea</t>
  </si>
  <si>
    <t>Aceria macrocheluserinea</t>
  </si>
  <si>
    <t>Salticus scenicus</t>
  </si>
  <si>
    <t>Argyrotaenia ljungiana</t>
  </si>
  <si>
    <t>Curculio glandium</t>
  </si>
  <si>
    <t>Epitrimerus cristatus</t>
  </si>
  <si>
    <t>Carpinus betulus - Aceria macrotrichus</t>
  </si>
  <si>
    <t>Aceria macrotrichus</t>
  </si>
  <si>
    <t>Carpinus betulus - Aceria tenella</t>
  </si>
  <si>
    <t>Aceria tenella</t>
  </si>
  <si>
    <t>Grote voorjaarsspanner</t>
  </si>
  <si>
    <t>Meriansborstel</t>
  </si>
  <si>
    <t>Hyena</t>
  </si>
  <si>
    <t>Voorjaarsdregspanner</t>
  </si>
  <si>
    <t>Idaea aversata</t>
  </si>
  <si>
    <t>Grijze stpspanner</t>
  </si>
  <si>
    <t>Plakker</t>
  </si>
  <si>
    <t>Zandhalmuiltje</t>
  </si>
  <si>
    <t>Witstipgrasuil</t>
  </si>
  <si>
    <t>Lieveling</t>
  </si>
  <si>
    <t>Timandra comae</t>
  </si>
  <si>
    <t>Acleris emargana</t>
  </si>
  <si>
    <t>Rosa canina - Diplolepis nervosa</t>
  </si>
  <si>
    <t>Glechoma hederacea - Rondaniola bursaria</t>
  </si>
  <si>
    <t>Panorpa germanica</t>
  </si>
  <si>
    <t>Entomobrya nivalis</t>
  </si>
  <si>
    <t>Hydroptila sparsa</t>
  </si>
  <si>
    <t>Tanacetum vulgare - Rhopalomyia tanaceticola</t>
  </si>
  <si>
    <t>Chenopodium album - Chrysoesthia drurella</t>
  </si>
  <si>
    <t>Medicago sativa - Chromatomyia horticola</t>
  </si>
  <si>
    <t>Chromatomyia horticola</t>
  </si>
  <si>
    <t>Chrysoesthia drurella</t>
  </si>
  <si>
    <t>Earias clorana</t>
  </si>
  <si>
    <t>Malus domestica - Callisto denticulella</t>
  </si>
  <si>
    <t>Callisto denticulella</t>
  </si>
  <si>
    <t>Metallus lanceolatus</t>
  </si>
  <si>
    <t>Aspilapteryx tringipennella</t>
  </si>
  <si>
    <t>Plantago lanceolata - Aspilapteryx tringipennella</t>
  </si>
  <si>
    <t>Artemisia vulgaris - Trypeta artemisiae</t>
  </si>
  <si>
    <t>Trypeta artemisiae</t>
  </si>
  <si>
    <t>Cyclophora linearia</t>
  </si>
  <si>
    <t>Geum urbanum - Metallus lanceolatus</t>
  </si>
  <si>
    <t>Pachypappa marsupialis</t>
  </si>
  <si>
    <t>Melilotus alba - Phyllonorycter medicaginella</t>
  </si>
  <si>
    <t>Symphitum officinale - Dialectica imperialella</t>
  </si>
  <si>
    <t>Dialectica imperialella</t>
  </si>
  <si>
    <t>Cystiphora sonchi</t>
  </si>
  <si>
    <t>Urtica dioica - Agromyza anthracina</t>
  </si>
  <si>
    <t>Aegopodium podagraria - Phytomyza obscurella</t>
  </si>
  <si>
    <t>Phytomyza obscurella</t>
  </si>
  <si>
    <t>Phytomyza podagraria</t>
  </si>
  <si>
    <t>Fagus sylvatica - Stigmella tityrella</t>
  </si>
  <si>
    <t>Stigmella tityrella</t>
  </si>
  <si>
    <t>Potentilla anserina - Fenella arenariae</t>
  </si>
  <si>
    <t>Fenella arenariae</t>
  </si>
  <si>
    <t>Carpinus betulus - Phyllonorycter tenerella</t>
  </si>
  <si>
    <t>Phyllonorycter tenerella</t>
  </si>
  <si>
    <t>Symphitum officinale - Agromyza ferruginosa</t>
  </si>
  <si>
    <t>Robinia pseudoacacia - Phyllonorycter robiniella</t>
  </si>
  <si>
    <t>Fraxinus excelsior - Dasineura fraxinea</t>
  </si>
  <si>
    <t>Dasineura fraxinea</t>
  </si>
  <si>
    <t>Sonchus - Cystiphora sonchi</t>
  </si>
  <si>
    <t>Phyllonorycter insignitella</t>
  </si>
  <si>
    <t>Liriomyza congesta</t>
  </si>
  <si>
    <t>Cornus sanguinea - Antispila metallella</t>
  </si>
  <si>
    <t>Antispila metallella</t>
  </si>
  <si>
    <t>Artemisia vulgaris - Phytomyza artemisivora</t>
  </si>
  <si>
    <t>Phytomyza artemisivora</t>
  </si>
  <si>
    <t>Malus domestica - Phyllonorycter cydoniella</t>
  </si>
  <si>
    <t>Phyllonorycter cydoniella</t>
  </si>
  <si>
    <t>Noctua janthina</t>
  </si>
  <si>
    <t>Xanthia icteritia</t>
  </si>
  <si>
    <t>Noctua comes</t>
  </si>
  <si>
    <t>Thera sp</t>
  </si>
  <si>
    <t>Crataegus monogyna - Rhamphus oxyacanthae</t>
  </si>
  <si>
    <t>Rhamphus oxyacanthae</t>
  </si>
  <si>
    <t>Crataegus monogyna - Stigmella hybnerella</t>
  </si>
  <si>
    <t>Stigmella hybnerella</t>
  </si>
  <si>
    <t>Vespa crabro</t>
  </si>
  <si>
    <t>Peribatodes rhomboidaria 2ème gén</t>
  </si>
  <si>
    <t>Scoparia sp</t>
  </si>
  <si>
    <t>Anthriscus sylvestris - Depressaria radiella (heracliana)</t>
  </si>
  <si>
    <t>Tiliacea (Xanthia) aurago</t>
  </si>
  <si>
    <t>Medicago sativa - Phyllonorycter insignitella</t>
  </si>
  <si>
    <t>Medicago sativa - Liriomyza congesta</t>
  </si>
  <si>
    <t>Quercus robur - Acaricalus (Epitrimerus) cristatus</t>
  </si>
  <si>
    <t>Dysstroma (Chloroclysta) truncata</t>
  </si>
  <si>
    <t>Pulvinaria regalis</t>
  </si>
  <si>
    <t>Argyresthia pruniella</t>
  </si>
  <si>
    <t>Fagus sylvatica - Mikiola fagi</t>
  </si>
  <si>
    <t>Cryptocephalus (labiatus)</t>
  </si>
  <si>
    <t>Hepiopelmus variegatorius</t>
  </si>
  <si>
    <t>Periclista sp</t>
  </si>
  <si>
    <t>Chrysopilus asiliformis</t>
  </si>
  <si>
    <t>Trichosirocalus troglodytes</t>
  </si>
  <si>
    <t>Dryomyza flaveola</t>
  </si>
  <si>
    <t>Culisata annulata</t>
  </si>
  <si>
    <t>Axinotarsus marginalis</t>
  </si>
  <si>
    <t>Leo Janssen</t>
  </si>
  <si>
    <t>Drymus brunneus</t>
  </si>
  <si>
    <t>Roeland Libeer</t>
  </si>
  <si>
    <t>Ranunculus repens - Phytomyza ranunculi</t>
  </si>
  <si>
    <t>Quercus robur - Andricus inflator</t>
  </si>
  <si>
    <t>Chaerophyllum - Phytomyza chaerophylli</t>
  </si>
  <si>
    <t>Tilia - Phytoptus bursarius</t>
  </si>
  <si>
    <t>Phytoptus bursarius</t>
  </si>
  <si>
    <t>Aegopodium podagraria - Phytomyza pubicornis</t>
  </si>
  <si>
    <t>Phytomyza pubicornis</t>
  </si>
  <si>
    <t>Acer campestre - Heterarthrus wuestneii</t>
  </si>
  <si>
    <t>Heterarthrus wuestneii</t>
  </si>
  <si>
    <t>Xanthogramma pedissequum</t>
  </si>
  <si>
    <t>Galium aparine - Cecidophyes galii</t>
  </si>
  <si>
    <t>Cecidophyes galii</t>
  </si>
  <si>
    <t>Cucullie de la scrophulaire</t>
  </si>
  <si>
    <t>Shargacucullia scrophulariae</t>
  </si>
  <si>
    <t>Francis Coenene</t>
  </si>
  <si>
    <t>Vicia sepium - Dasineura viciae</t>
  </si>
  <si>
    <t>Dasineura viciae</t>
  </si>
  <si>
    <t>Amauromyza lamii</t>
  </si>
  <si>
    <t>Humulus lupulus - Caloptilia fidella</t>
  </si>
  <si>
    <t>Stachys silvatica - Amauromyza lamii</t>
  </si>
  <si>
    <t>Stachys silvatica - Amauromyza labiatarum</t>
  </si>
  <si>
    <t>Stratiomyiidae</t>
  </si>
  <si>
    <t>Platyptilia sp (tetradactyla?)</t>
  </si>
  <si>
    <t>Sigara striata</t>
  </si>
  <si>
    <t>Phytomyza chaerophylli</t>
  </si>
  <si>
    <t>Artemisia vulgaris - Oxyna parietina</t>
  </si>
  <si>
    <t>Dysticidae</t>
  </si>
  <si>
    <t>Eupterycyba jucunda</t>
  </si>
  <si>
    <t>Sonchus oleraceus - Liriomyza sonchi</t>
  </si>
  <si>
    <t>Alnus glutinosa - Phyllonorycter stettinensis</t>
  </si>
  <si>
    <t>Orthops campestris</t>
  </si>
  <si>
    <t>Gasteruption jaculator</t>
  </si>
  <si>
    <t>Rhantus suturalis</t>
  </si>
  <si>
    <t>Filipendula ulmaria - Agromyza filipendulae</t>
  </si>
  <si>
    <t>Agromyza filipendulae</t>
  </si>
  <si>
    <t>Amauromyza labiatarum</t>
  </si>
  <si>
    <t>Acer platanoides - Phyllonorycter joannisi</t>
  </si>
  <si>
    <t>Phyllonorycter joannisi</t>
  </si>
  <si>
    <t>Salix caprea - Phyllonorycter salicicolella</t>
  </si>
  <si>
    <t>Phyllonorycter salicicolella</t>
  </si>
  <si>
    <t>Salix - Dasineura marginemtorquens</t>
  </si>
  <si>
    <t>Viburnum lantana - Phyllonorycter lantanella</t>
  </si>
  <si>
    <t>Symphytum officinale - Agromyza abiens</t>
  </si>
  <si>
    <t>Acer campestre - Ectoedemia louisella</t>
  </si>
  <si>
    <t>Acer platanoides - Ectoedemia sericopeza</t>
  </si>
  <si>
    <t>Artemisia vulgaris - Liriomyza artemisicola</t>
  </si>
  <si>
    <t>Stenopsocus stigmaticus</t>
  </si>
  <si>
    <t>Jonas</t>
  </si>
  <si>
    <t>Aegopodium podagraria - Phytomyza podagrariae (or obscurella)</t>
  </si>
  <si>
    <t>Clubiona comta</t>
  </si>
  <si>
    <t>Clubiona terrestris</t>
  </si>
  <si>
    <t>Phrurolithus festivus</t>
  </si>
  <si>
    <t>Corinnidae</t>
  </si>
  <si>
    <t>Cicurina cicur</t>
  </si>
  <si>
    <t>Lathys humilis</t>
  </si>
  <si>
    <t>Micaria pulicaria</t>
  </si>
  <si>
    <t>Drassodes cupreus</t>
  </si>
  <si>
    <t>Trachyzelotes pedestris</t>
  </si>
  <si>
    <t>Zelotes latreilli</t>
  </si>
  <si>
    <t>Antistea elegans</t>
  </si>
  <si>
    <t>Hahniidae</t>
  </si>
  <si>
    <t>Hahnia nava</t>
  </si>
  <si>
    <t>Bathyphantes approximatus</t>
  </si>
  <si>
    <t>Bathyphantes gracilis</t>
  </si>
  <si>
    <t>Bathyphantes nigrinus</t>
  </si>
  <si>
    <t>Bathyphantes parvulus</t>
  </si>
  <si>
    <t>Centromerita bicolor</t>
  </si>
  <si>
    <t>Centromerita concinna</t>
  </si>
  <si>
    <t>Centromerus sylvaticus</t>
  </si>
  <si>
    <t>Ceratinella brevis</t>
  </si>
  <si>
    <t>Ceratinella scabrosa</t>
  </si>
  <si>
    <t>Cnephalocotes obscurus</t>
  </si>
  <si>
    <t>Collinsia inerrans</t>
  </si>
  <si>
    <t>Diplocephalus latifrons</t>
  </si>
  <si>
    <t>Diplocephalus permixtus</t>
  </si>
  <si>
    <t>Diplocephalus picinus</t>
  </si>
  <si>
    <t>Diplostyla concolor</t>
  </si>
  <si>
    <t>Drapetisca socialis</t>
  </si>
  <si>
    <t>Erigone dentipalpis</t>
  </si>
  <si>
    <t>Gongylidiellum vivum</t>
  </si>
  <si>
    <t>Leptorhoptrum robustum</t>
  </si>
  <si>
    <t>Lophomma punctatum</t>
  </si>
  <si>
    <t>Maso sundevalli</t>
  </si>
  <si>
    <t>Meioneta rurestris</t>
  </si>
  <si>
    <t>Mermessus trilobatus</t>
  </si>
  <si>
    <t>Micrargus herbigradus</t>
  </si>
  <si>
    <t>Microneta viaria</t>
  </si>
  <si>
    <t>Monocephalus fuscipes</t>
  </si>
  <si>
    <t>Oedothorax fuscus</t>
  </si>
  <si>
    <t>Oedothorax gibbosus</t>
  </si>
  <si>
    <t>Oedothorax gibbosus f tuberosus</t>
  </si>
  <si>
    <t>Palliduphantes insignis</t>
  </si>
  <si>
    <t>Palliduphantes pallidus</t>
  </si>
  <si>
    <t>Pelecopsis parallela</t>
  </si>
  <si>
    <t>Pocadicnemis juncea</t>
  </si>
  <si>
    <t>Pocadicnemis pumila</t>
  </si>
  <si>
    <t>Porrhomma egeria</t>
  </si>
  <si>
    <t>Saaristoa abnormis</t>
  </si>
  <si>
    <t>Stemonyphantes lineatus</t>
  </si>
  <si>
    <t>Tallusia experta</t>
  </si>
  <si>
    <t>Tenuiphantes flavipes</t>
  </si>
  <si>
    <t>Tenuiphantes zimmermanni</t>
  </si>
  <si>
    <t>Tiso vagans</t>
  </si>
  <si>
    <t>Troxochrus cirrifrons</t>
  </si>
  <si>
    <t>Troxochrus scabriculus</t>
  </si>
  <si>
    <t>Walckenaeria acuminata</t>
  </si>
  <si>
    <t>Walckenaeria antica</t>
  </si>
  <si>
    <t>Walckenaeria atrotibialis</t>
  </si>
  <si>
    <t>Walckenaeria nudipalpis</t>
  </si>
  <si>
    <t>Arctosa leopardus</t>
  </si>
  <si>
    <t>Pardosa palustris</t>
  </si>
  <si>
    <t>Pardosa prativaga</t>
  </si>
  <si>
    <t>Pardosa proxima</t>
  </si>
  <si>
    <t>Trochosa ruricola</t>
  </si>
  <si>
    <t>Nesticus cellulanus</t>
  </si>
  <si>
    <t>Nesticidae</t>
  </si>
  <si>
    <t>Euophrys frontalis</t>
  </si>
  <si>
    <t>Phlegra fasciata</t>
  </si>
  <si>
    <t>Asagena phalerata</t>
  </si>
  <si>
    <t>Enoplognatha thoracica</t>
  </si>
  <si>
    <t>Robertus lividus</t>
  </si>
  <si>
    <t>Ozyptila sanctuaria</t>
  </si>
  <si>
    <t>Xysticus kochi</t>
  </si>
  <si>
    <t>Beukenvouwmot</t>
  </si>
  <si>
    <t>Van Steenwinkel</t>
  </si>
  <si>
    <t>Acilius sulcatus</t>
  </si>
  <si>
    <t>Dytiscidae</t>
  </si>
  <si>
    <t>Xanthorhoe montanata</t>
  </si>
  <si>
    <t>Chris Snyers</t>
  </si>
  <si>
    <t xml:space="preserve">Microchrysa polita </t>
  </si>
  <si>
    <t>Diaperis boleti</t>
  </si>
  <si>
    <t>Oxycera rara</t>
  </si>
  <si>
    <t>Ptilinus pectinicornis</t>
  </si>
  <si>
    <t>Lissonota setosa</t>
  </si>
  <si>
    <t>Chiasmia clathrata</t>
  </si>
  <si>
    <t>Melitta nigricans</t>
  </si>
  <si>
    <t>Kattenstaartdikpoot</t>
  </si>
  <si>
    <t>Gonepteryx rhamni</t>
  </si>
  <si>
    <t>Citroenvlinder</t>
  </si>
  <si>
    <t>Erik Meerschaut</t>
  </si>
  <si>
    <t>Camptogramma bilineata</t>
  </si>
  <si>
    <t>Brocatelle d'or</t>
  </si>
  <si>
    <t>Populus nigra - Phyllocnistis unipunctella</t>
  </si>
  <si>
    <t>Betula pendula - Ectoedemia occultella</t>
  </si>
  <si>
    <t>Diachrysia chrysitis</t>
  </si>
  <si>
    <t>Sorbus aucuparia - Phyllonorycter sorbi</t>
  </si>
  <si>
    <t>Phyllonorycter sorbi</t>
  </si>
  <si>
    <t>Pyrausta purpuralis</t>
  </si>
  <si>
    <t>Iris pseudocarus - Cerodontha iraeos</t>
  </si>
  <si>
    <t>Platanus - Phyllonorycter platani</t>
  </si>
  <si>
    <t>Phyllonorycter platani</t>
  </si>
  <si>
    <t>Macroglossum stellatarum</t>
  </si>
  <si>
    <t>Moro-sphynx</t>
  </si>
  <si>
    <t>Sphingidae</t>
  </si>
  <si>
    <t>Marc Van den Bossche</t>
  </si>
  <si>
    <t>Thecla betulae</t>
  </si>
  <si>
    <t>Thécla du bouleau</t>
  </si>
  <si>
    <t>Micromus angulatus</t>
  </si>
  <si>
    <t>Xestia xanthographa</t>
  </si>
  <si>
    <t>Sialis sp</t>
  </si>
  <si>
    <t>Sialidae</t>
  </si>
  <si>
    <t>Schendyla nemorensis</t>
  </si>
  <si>
    <t>Schendylidae</t>
  </si>
  <si>
    <t>Yponomeuta malinella</t>
  </si>
  <si>
    <t>Lissnuitkever</t>
  </si>
  <si>
    <t>Charançon de l'iris</t>
  </si>
  <si>
    <t>Leiobunum rotundum</t>
  </si>
  <si>
    <t>Phalangium opilio</t>
  </si>
  <si>
    <t>Eupteryx calcarata/urticae</t>
  </si>
  <si>
    <t>Ichneumon stramentor</t>
  </si>
  <si>
    <t>Abia aenea</t>
  </si>
  <si>
    <t>Epinotia immundane</t>
  </si>
  <si>
    <t>Jan Seers</t>
  </si>
  <si>
    <t>Megachile willughbiella</t>
  </si>
  <si>
    <t>Samuel De Rycke</t>
  </si>
  <si>
    <t>Hylaeus communis</t>
  </si>
  <si>
    <t>Hylaeus hyalinatus</t>
  </si>
  <si>
    <t>Anthidiellum strigatum</t>
  </si>
  <si>
    <t>Nomada fabriciana</t>
  </si>
  <si>
    <t>Nomada ferruginata</t>
  </si>
  <si>
    <t>Ulmus minor - Aproceros leucopoda</t>
  </si>
  <si>
    <t>Iepenzigzagbladwesp</t>
  </si>
  <si>
    <t>Aproceros leucopoda</t>
  </si>
  <si>
    <t>Biston betularia</t>
  </si>
  <si>
    <t>Phalène du bouleau</t>
  </si>
  <si>
    <t>Hylaea fasciaria</t>
  </si>
  <si>
    <t>Anthidium manicatum</t>
  </si>
  <si>
    <t>Bombus hypnorum</t>
  </si>
  <si>
    <t>Bourdon des bois</t>
  </si>
  <si>
    <t>Andrena chrysosceles</t>
  </si>
  <si>
    <t>Jan Soors</t>
  </si>
  <si>
    <t>Andrena cineraria</t>
  </si>
  <si>
    <t>Francis Hermans</t>
  </si>
  <si>
    <t>Andrena proxima</t>
  </si>
  <si>
    <t>Andrena vaga</t>
  </si>
  <si>
    <t>Florence Gelbgras</t>
  </si>
  <si>
    <t>Osmia bicornis</t>
  </si>
  <si>
    <t>Tenthredo koehleri</t>
  </si>
  <si>
    <t>Platycheirus fulviventris</t>
  </si>
  <si>
    <t>Frank Van de Meutter</t>
  </si>
  <si>
    <t>Parhelophilus versicolor</t>
  </si>
  <si>
    <t>Neoascia meticulosa</t>
  </si>
  <si>
    <t>Neoascia podagrica</t>
  </si>
  <si>
    <t>Meliscaeva auricollis</t>
  </si>
  <si>
    <t>Melanogaster nuda</t>
  </si>
  <si>
    <t>Helophilus hybridus</t>
  </si>
  <si>
    <t>Eupeodes luniger</t>
  </si>
  <si>
    <t>Eristalis nemorum</t>
  </si>
  <si>
    <t>Anasimyia lineata</t>
  </si>
  <si>
    <t>Tipula lunata</t>
  </si>
  <si>
    <t>Tipula fascipennis</t>
  </si>
  <si>
    <t>Rabdophaga rosaria</t>
  </si>
  <si>
    <t>Plusia festucae</t>
  </si>
  <si>
    <t>Jean Rommes</t>
  </si>
  <si>
    <t>Nematopogon metaxella</t>
  </si>
  <si>
    <t>Herminia tarsicrinalis</t>
  </si>
  <si>
    <t>Hydroporus incognitus</t>
  </si>
  <si>
    <t>Kevin Scheers</t>
  </si>
  <si>
    <t>Bradycellus harpalinus</t>
  </si>
  <si>
    <t>Diachromus germanus</t>
  </si>
  <si>
    <t>Nebria brevicollis</t>
  </si>
  <si>
    <t>Notiophilus rufipes</t>
  </si>
  <si>
    <t>Cryptocephalus vittatus</t>
  </si>
  <si>
    <t>Dibolia occultans</t>
  </si>
  <si>
    <t>Pyrochroa coccinea</t>
  </si>
  <si>
    <t>Pyrochroidae</t>
  </si>
  <si>
    <t>Cantharis fulvicollis (flavilabris)</t>
  </si>
  <si>
    <t>Ulmus minor - Aceria ulmi (campestricola)</t>
  </si>
  <si>
    <t>Aeshna mixta</t>
  </si>
  <si>
    <t>Sympetrum fonscolombii</t>
  </si>
  <si>
    <t>Sympetrum à nervures rouges</t>
  </si>
  <si>
    <t>Satyrium w-album</t>
  </si>
  <si>
    <t>Iepenpage</t>
  </si>
  <si>
    <t>Thecla de l'orme</t>
  </si>
  <si>
    <t>Psithyrus vestalis</t>
  </si>
  <si>
    <t>Limenitis camilla</t>
  </si>
  <si>
    <t>Petit Sylvain</t>
  </si>
  <si>
    <t>Stenichneumon culpator</t>
  </si>
  <si>
    <t>Thirion</t>
  </si>
  <si>
    <t>Larinus turbinatus</t>
  </si>
  <si>
    <t>Van der Donckt</t>
  </si>
  <si>
    <t>Carcharodus alceae</t>
  </si>
  <si>
    <t>Grisette</t>
  </si>
  <si>
    <t>Bombus lucorum</t>
  </si>
  <si>
    <t>Phasia hemiptera</t>
  </si>
  <si>
    <t>Amphipyra pyramidea</t>
  </si>
  <si>
    <t>Hylesinus varius</t>
  </si>
  <si>
    <t>Leperesinus fraxini</t>
  </si>
  <si>
    <t>Scolyte du frêne</t>
  </si>
  <si>
    <t>Thymelicus sylvestris</t>
  </si>
  <si>
    <t>Hespérie de la houlque</t>
  </si>
  <si>
    <t>Heriades truncorum</t>
  </si>
  <si>
    <t>Megachilidae</t>
  </si>
  <si>
    <t>Selandria serva</t>
  </si>
  <si>
    <t>Oedothorax retusus</t>
  </si>
  <si>
    <t>Piratula hygrophila</t>
  </si>
  <si>
    <t>Piratula latitans</t>
  </si>
  <si>
    <t>Anelosimus vittatus</t>
  </si>
  <si>
    <t>Dicymbium nigrum brevisetosum</t>
  </si>
  <si>
    <t>Diplocephalus cristatus</t>
  </si>
  <si>
    <t>Micrargus subaequalis</t>
  </si>
  <si>
    <t>Araneus quadratus</t>
  </si>
  <si>
    <t>Gibbaranea gibbosa</t>
  </si>
  <si>
    <t>Nuctenea umbratica</t>
  </si>
  <si>
    <t>Alopecosa cuneata</t>
  </si>
  <si>
    <t>Eratigena picta</t>
  </si>
  <si>
    <t>Micrargus rufus</t>
  </si>
  <si>
    <t>Brigittea latens</t>
  </si>
  <si>
    <t>Amaurobius similis</t>
  </si>
  <si>
    <t>Agroeca brunnea</t>
  </si>
  <si>
    <t>Clubiona corticalis</t>
  </si>
  <si>
    <t>Philodromus aureolus</t>
  </si>
  <si>
    <t>Evarcha arcuata</t>
  </si>
  <si>
    <t>Scopula marginepunctata</t>
  </si>
  <si>
    <t>Mythimna impura</t>
  </si>
  <si>
    <t>Bombus vestalis/bohemicus</t>
  </si>
  <si>
    <t>Pieter</t>
  </si>
  <si>
    <t>Ceriana conopsoides</t>
  </si>
  <si>
    <t>Agelastica alni</t>
  </si>
  <si>
    <t>Galéruque de l'aulne</t>
  </si>
  <si>
    <t>Trifolium - Parectopa ononidis</t>
  </si>
  <si>
    <t>Salix alba - Rabdophaga marginemtorquens</t>
  </si>
  <si>
    <t>Carbonelle</t>
  </si>
  <si>
    <t>Ptychoptera albimana</t>
  </si>
  <si>
    <t>Troïlus luridus</t>
  </si>
  <si>
    <t>Cetonia aurata</t>
  </si>
  <si>
    <t>Cétoine dorée</t>
  </si>
  <si>
    <t>Cetoniidae</t>
  </si>
  <si>
    <t>Osmia leaiana</t>
  </si>
  <si>
    <t>Osmie deux-angles</t>
  </si>
  <si>
    <t>Megachile rotundata</t>
  </si>
  <si>
    <t>Mégachile de la Gesse</t>
  </si>
  <si>
    <t>Mégachile de la Luzerne</t>
  </si>
  <si>
    <t>Peter Hendrix</t>
  </si>
  <si>
    <t>Lasioglossum parvulum</t>
  </si>
  <si>
    <t>Lasioglossum pauxillum</t>
  </si>
  <si>
    <t>Coelioxys aurolimbatus</t>
  </si>
  <si>
    <t>Célioxe frange-dorée</t>
  </si>
  <si>
    <t>Myrmica scabrinodis</t>
  </si>
  <si>
    <t>Pepijn Boerave</t>
  </si>
  <si>
    <t>Pemphredon morio</t>
  </si>
  <si>
    <t>Jens D'Haeseleer</t>
  </si>
  <si>
    <t>Nomada flava</t>
  </si>
  <si>
    <t>Nomada panzeri</t>
  </si>
  <si>
    <t>Nomada ruficornis</t>
  </si>
  <si>
    <t>Melecta albifrons</t>
  </si>
  <si>
    <t>Velia caprai</t>
  </si>
  <si>
    <t>Veliidae</t>
  </si>
  <si>
    <t>Trepanes (Bembidion) articulatus</t>
  </si>
  <si>
    <t>Trepanes (Bembidion) assimilis</t>
  </si>
  <si>
    <t>Philochthus (Bembidion) biguttatus</t>
  </si>
  <si>
    <t>Metallina (Bembidion) lampros</t>
  </si>
  <si>
    <t>Bembidion obtusum</t>
  </si>
  <si>
    <t>Oberea oculata</t>
  </si>
  <si>
    <t>Maarten Cuypers</t>
  </si>
  <si>
    <t>Machimus atricapillus</t>
  </si>
  <si>
    <t>Asilidae</t>
  </si>
  <si>
    <t>Jef Hendrix</t>
  </si>
  <si>
    <t>Leptogaster cylindrica</t>
  </si>
  <si>
    <t>Physocephala rufipes</t>
  </si>
  <si>
    <t>Stratiomys chamaeleon</t>
  </si>
  <si>
    <t>Stratiomys potamida</t>
  </si>
  <si>
    <t>Cheilosia vulpina</t>
  </si>
  <si>
    <t>Ward Tamsyn</t>
  </si>
  <si>
    <t>Chrysogaster solstitialis</t>
  </si>
  <si>
    <t>Eristalinus sepulchralis</t>
  </si>
  <si>
    <t>Thomas Gyselinck</t>
  </si>
  <si>
    <t>Eumerus funeralis</t>
  </si>
  <si>
    <t>Margaux Boeraeve</t>
  </si>
  <si>
    <t>Orthonevra nobilis</t>
  </si>
  <si>
    <t>Paragus haemorrhous</t>
  </si>
  <si>
    <t>Pipizella viduata</t>
  </si>
  <si>
    <t>Tephritis vespertina</t>
  </si>
  <si>
    <t>Coenonympha pamphilus</t>
  </si>
  <si>
    <t>Procris</t>
  </si>
  <si>
    <t>Aphantopus hyperantus</t>
  </si>
  <si>
    <t>Tristan</t>
  </si>
  <si>
    <t>Martine Wauters</t>
  </si>
  <si>
    <t>Sitochroa palealis</t>
  </si>
  <si>
    <t>Gilmeria ochrodactyla</t>
  </si>
  <si>
    <t>Glyphotaelius pellucidus</t>
  </si>
  <si>
    <t>Chalicodoma (Megachile) ericetorum</t>
  </si>
  <si>
    <t>Megachile (Chelichodoma) ericetorum</t>
  </si>
  <si>
    <t>Lasioglossum calceatum</t>
  </si>
  <si>
    <t>Elzenhaantje</t>
  </si>
  <si>
    <t>Philanthus triangulum</t>
  </si>
  <si>
    <t>Philanthe apivore</t>
  </si>
  <si>
    <t>Scoliopteryx libatrix</t>
  </si>
  <si>
    <t>Carina Van Steenwinkel</t>
  </si>
  <si>
    <t>Eumenes papillarius</t>
  </si>
  <si>
    <t>Hepialus humili</t>
  </si>
  <si>
    <t>Hépiale du Houblon</t>
  </si>
  <si>
    <t>Hépialidae</t>
  </si>
  <si>
    <t>Triodia sylvina</t>
  </si>
  <si>
    <t>Sylvine</t>
  </si>
  <si>
    <t>Zygaena filipendulae</t>
  </si>
  <si>
    <t>Zygène de la Spirée</t>
  </si>
  <si>
    <t>Zygaenidae</t>
  </si>
  <si>
    <t>Euthrix potatoria</t>
  </si>
  <si>
    <t>Buveuse</t>
  </si>
  <si>
    <t>Deilephila elpenor</t>
  </si>
  <si>
    <t>Grand Sphynx de la Vigne</t>
  </si>
  <si>
    <t>Quercusia quercus</t>
  </si>
  <si>
    <t>Thécla du chêne</t>
  </si>
  <si>
    <t>Habrosyne pyritoides</t>
  </si>
  <si>
    <t>Ratissée</t>
  </si>
  <si>
    <t>Drepanidae</t>
  </si>
  <si>
    <t>Alcis repandaria</t>
  </si>
  <si>
    <t>Boarmie recourbée</t>
  </si>
  <si>
    <t>Alsophila aescularia</t>
  </si>
  <si>
    <t>Phalène du Marronnier</t>
  </si>
  <si>
    <t>Aplocera efformata</t>
  </si>
  <si>
    <t>Petite Rayure</t>
  </si>
  <si>
    <t>Eupithecia absinthiata</t>
  </si>
  <si>
    <t>Eupithecia centaureata</t>
  </si>
  <si>
    <t>Epirrhoe alternata</t>
  </si>
  <si>
    <t>Alternée</t>
  </si>
  <si>
    <t>Epione repandaria</t>
  </si>
  <si>
    <t>Epione marginée</t>
  </si>
  <si>
    <t>Ectropis crepuscularia</t>
  </si>
  <si>
    <t>Boarmie crépusculaire</t>
  </si>
  <si>
    <t>Ecliptopera silaceata</t>
  </si>
  <si>
    <t>Cidarie ochracée</t>
  </si>
  <si>
    <t>Perlée</t>
  </si>
  <si>
    <t>Campaea margaritata</t>
  </si>
  <si>
    <t>Eupithecia succenturiata</t>
  </si>
  <si>
    <t>Gymnoscelis rufifasciata</t>
  </si>
  <si>
    <t>Fausse Eupithécie</t>
  </si>
  <si>
    <t>Horisme tersata</t>
  </si>
  <si>
    <t>Horisme élégant</t>
  </si>
  <si>
    <t>Idaea dimidiata</t>
  </si>
  <si>
    <t>Idaea fuscovenosa</t>
  </si>
  <si>
    <t>Acidalie écussonnée</t>
  </si>
  <si>
    <t>Acidalie familière</t>
  </si>
  <si>
    <t>Perizoma alchemillata</t>
  </si>
  <si>
    <t>Perisome coupée</t>
  </si>
  <si>
    <t>Scopula imitaria</t>
  </si>
  <si>
    <t>Acidalie fausse-Timandre</t>
  </si>
  <si>
    <t>Scotopteryx chenopodiata</t>
  </si>
  <si>
    <t>Phalène de l'Ansérine</t>
  </si>
  <si>
    <t>Stegania trimaculata</t>
  </si>
  <si>
    <t>Stéganie du Peuplier</t>
  </si>
  <si>
    <t>Thera juniperata</t>
  </si>
  <si>
    <t>Corythée du Genévrier</t>
  </si>
  <si>
    <t>Thera variata</t>
  </si>
  <si>
    <t>Cidarie variée</t>
  </si>
  <si>
    <t>Xanthorhoe designata</t>
  </si>
  <si>
    <t>Xanthorhoe ferrugata</t>
  </si>
  <si>
    <t>Xanthorhoe fluctuata</t>
  </si>
  <si>
    <t>Xanthorhoe spadicearia</t>
  </si>
  <si>
    <t>Désignée</t>
  </si>
  <si>
    <t>Rouillée</t>
  </si>
  <si>
    <t>Incertaine</t>
  </si>
  <si>
    <t>Oxydée</t>
  </si>
  <si>
    <t>Pterostoma palpina</t>
  </si>
  <si>
    <t>Museau</t>
  </si>
  <si>
    <t>Abrostola tripartita</t>
  </si>
  <si>
    <t>Plusie de l'Ortie</t>
  </si>
  <si>
    <t>Acronicta aceris</t>
  </si>
  <si>
    <t>Noctuelle de l'Erable</t>
  </si>
  <si>
    <t>Acronicta megacephala</t>
  </si>
  <si>
    <t>Noctuelle mégacéphale</t>
  </si>
  <si>
    <t>Acronicta tridens</t>
  </si>
  <si>
    <t>Trident</t>
  </si>
  <si>
    <t>Agrotis ipsilon</t>
  </si>
  <si>
    <t>Agrotis puta</t>
  </si>
  <si>
    <t>Noctuelle baignée</t>
  </si>
  <si>
    <t>Noctuelle des Renouées</t>
  </si>
  <si>
    <t>Calophasia lunula</t>
  </si>
  <si>
    <t>Linariette</t>
  </si>
  <si>
    <t>Catocala nupta</t>
  </si>
  <si>
    <t>Mariée</t>
  </si>
  <si>
    <t>Chloantha hyperici</t>
  </si>
  <si>
    <t>Noctuelle du Millepertuis</t>
  </si>
  <si>
    <t>Chrysodeixis</t>
  </si>
  <si>
    <t>Plusie chalcite</t>
  </si>
  <si>
    <t>Conistra rubiginosa</t>
  </si>
  <si>
    <t>Orrhodie grise</t>
  </si>
  <si>
    <t>Cryphia raptricula</t>
  </si>
  <si>
    <t>Bryophile fraisillée</t>
  </si>
  <si>
    <t>Cuculia chamomillae</t>
  </si>
  <si>
    <t>Cuculie de la Camomille</t>
  </si>
  <si>
    <t>Eupsilia transversa</t>
  </si>
  <si>
    <t>Satellite</t>
  </si>
  <si>
    <t>Hadena bicruris</t>
  </si>
  <si>
    <t>Noctuelle capsulaire</t>
  </si>
  <si>
    <t>Hadula trifolii</t>
  </si>
  <si>
    <t>Noctuelle de l'Ansérine</t>
  </si>
  <si>
    <t>Heliothis peltigera</t>
  </si>
  <si>
    <t>Noctuelle peltigère</t>
  </si>
  <si>
    <t>Hoplodrina ambigua</t>
  </si>
  <si>
    <t>Hoplodrina octogenaria</t>
  </si>
  <si>
    <t>Ambiguë</t>
  </si>
  <si>
    <t>Noctuelle de la Morgeline</t>
  </si>
  <si>
    <t>Hydraecia micacea</t>
  </si>
  <si>
    <t>Noctuelle de la Pomme de terre</t>
  </si>
  <si>
    <t>Luperina testacea</t>
  </si>
  <si>
    <t>Macdunnoughia confusa</t>
  </si>
  <si>
    <t>Goutte d'Argent</t>
  </si>
  <si>
    <t>Mesapamea didyma</t>
  </si>
  <si>
    <t>Noctuelle didyme</t>
  </si>
  <si>
    <t>Mythimna ferrago</t>
  </si>
  <si>
    <t>Noctuelle lythargyrée</t>
  </si>
  <si>
    <t>Mytimna l-album</t>
  </si>
  <si>
    <t>L blanc</t>
  </si>
  <si>
    <t>Naean typica</t>
  </si>
  <si>
    <t>Noctuelle typique</t>
  </si>
  <si>
    <t>Noctua fimbriata</t>
  </si>
  <si>
    <t>Noctua interjecta</t>
  </si>
  <si>
    <t>Frangée</t>
  </si>
  <si>
    <t>Faux Casque</t>
  </si>
  <si>
    <t>Orthosia incerta</t>
  </si>
  <si>
    <t>Orthosie variable</t>
  </si>
  <si>
    <t>Perigrapha munda</t>
  </si>
  <si>
    <t>Orthosia (Perigrapha) munda</t>
  </si>
  <si>
    <t>Panemeria tenebrata</t>
  </si>
  <si>
    <t>Noctuelle héliaque</t>
  </si>
  <si>
    <t>Paradrina clavipalpis</t>
  </si>
  <si>
    <t>Noctuelle cubiculaire</t>
  </si>
  <si>
    <t>Peridroma saucia</t>
  </si>
  <si>
    <t>Noctuelle blessée</t>
  </si>
  <si>
    <t>Prododeltote pygarge</t>
  </si>
  <si>
    <t>Albule</t>
  </si>
  <si>
    <t>Rhizedra lutosa</t>
  </si>
  <si>
    <t>Noctuelle du Rosier</t>
  </si>
  <si>
    <t>Thalpophila matura</t>
  </si>
  <si>
    <t>Noctuelle cythérée</t>
  </si>
  <si>
    <t>Xanthia gilvago</t>
  </si>
  <si>
    <t>Xanthie cendrée</t>
  </si>
  <si>
    <t>Megnola albula</t>
  </si>
  <si>
    <t>Nole blanchâtre</t>
  </si>
  <si>
    <t>Nolidae</t>
  </si>
  <si>
    <t>Arctia caja</t>
  </si>
  <si>
    <t>Ecaille Martre</t>
  </si>
  <si>
    <t>Spilosoma lutea</t>
  </si>
  <si>
    <t>Ecaille Lièvre</t>
  </si>
  <si>
    <t>Miltochrista miniata</t>
  </si>
  <si>
    <t>Rosette</t>
  </si>
  <si>
    <t>Lithosia quadra</t>
  </si>
  <si>
    <t>Lithosie quadrille</t>
  </si>
  <si>
    <t>Eilema cagnola</t>
  </si>
  <si>
    <t>Manteau pâle</t>
  </si>
  <si>
    <t>Notiophilus quadripunctatus</t>
  </si>
  <si>
    <t>Notiophilus substriatus</t>
  </si>
  <si>
    <t>Loricera pilicornis</t>
  </si>
  <si>
    <t>Loricère à antennes poilues</t>
  </si>
  <si>
    <t>Clivina fossor</t>
  </si>
  <si>
    <t>Dyschirius globosus</t>
  </si>
  <si>
    <t>Bembidion dentellum</t>
  </si>
  <si>
    <t>Trechus quadristriatus</t>
  </si>
  <si>
    <t>Bembidion tetracolum</t>
  </si>
  <si>
    <t>Bembidion femoratum</t>
  </si>
  <si>
    <t>Bembidion lunulatum</t>
  </si>
  <si>
    <t>Bembidion quadrimaculatum</t>
  </si>
  <si>
    <t>Bembidion quadripustulatum</t>
  </si>
  <si>
    <t>Asaphidion flavipes</t>
  </si>
  <si>
    <t>Stomis pumicatus</t>
  </si>
  <si>
    <t>Poecilus versicolor</t>
  </si>
  <si>
    <t>Pterostichus melanarius</t>
  </si>
  <si>
    <t>Pterostichus strenuus</t>
  </si>
  <si>
    <t>Pterostichus vernalis</t>
  </si>
  <si>
    <t>Paranchus albipes</t>
  </si>
  <si>
    <t>Bupreste noir à pattes jaunes</t>
  </si>
  <si>
    <t>Anchomenus dorsalis</t>
  </si>
  <si>
    <t>Argonum fuliginosum</t>
  </si>
  <si>
    <t>Argonum marginatum</t>
  </si>
  <si>
    <t>Argonum muelleri</t>
  </si>
  <si>
    <t>Calathus melanocephalus</t>
  </si>
  <si>
    <t>Amara apricaria</t>
  </si>
  <si>
    <t>Amara aulica</t>
  </si>
  <si>
    <t>Amara bifrons</t>
  </si>
  <si>
    <t>Amara familiaris</t>
  </si>
  <si>
    <t>Amara plebeja</t>
  </si>
  <si>
    <t>Amara similata</t>
  </si>
  <si>
    <t>Anisodactylus binotatus</t>
  </si>
  <si>
    <t>Harpalus attenuatus</t>
  </si>
  <si>
    <t>Harpalus distinguendus</t>
  </si>
  <si>
    <t>Harpalus rubripes</t>
  </si>
  <si>
    <t>Harpalus rufipes</t>
  </si>
  <si>
    <t>Acupalpus meridianus</t>
  </si>
  <si>
    <t>Acupalpus parvulus</t>
  </si>
  <si>
    <t>Bradycellus verbasci</t>
  </si>
  <si>
    <t>Chlaenius vestitus</t>
  </si>
  <si>
    <t>Badister lacertosus</t>
  </si>
  <si>
    <t>Badister sodalis</t>
  </si>
  <si>
    <t>Clénie vêtue</t>
  </si>
  <si>
    <t>Demetrias imperialis</t>
  </si>
  <si>
    <t>Panagaeus bipustulatus</t>
  </si>
  <si>
    <t>Helophorus aequalis</t>
  </si>
  <si>
    <t>Helophorus strigifrons</t>
  </si>
  <si>
    <t>Cercyon lateralis</t>
  </si>
  <si>
    <t>Cercyon ustulatus</t>
  </si>
  <si>
    <t>Margarinotus carbonarius</t>
  </si>
  <si>
    <t>Histeridae</t>
  </si>
  <si>
    <t>Ptomaphagus subvillosus</t>
  </si>
  <si>
    <t>Leiodidae</t>
  </si>
  <si>
    <t>Catops fuscus</t>
  </si>
  <si>
    <t>Bouclier brun velouté</t>
  </si>
  <si>
    <t>Necrodes littoralis</t>
  </si>
  <si>
    <t>Silphe des Rivages</t>
  </si>
  <si>
    <t>Tachinus laticollis</t>
  </si>
  <si>
    <t>Scaphidium quadrimaculatum</t>
  </si>
  <si>
    <t>Platydracus stercorarius</t>
  </si>
  <si>
    <t>Geotrupes spiniger</t>
  </si>
  <si>
    <t>Geotrupidae</t>
  </si>
  <si>
    <t>Melinopterus (Aphodius) prodromus</t>
  </si>
  <si>
    <t>Melolontha melolontha</t>
  </si>
  <si>
    <t>Agrilus angustulus</t>
  </si>
  <si>
    <t>Agrilus convexicollis</t>
  </si>
  <si>
    <t>Agrilus cyanescens</t>
  </si>
  <si>
    <t>Agrilus viridis</t>
  </si>
  <si>
    <t>Argonum emarginatum</t>
  </si>
  <si>
    <t>Ampedus pomorum</t>
  </si>
  <si>
    <t>Agriotes sputator</t>
  </si>
  <si>
    <t>Adrastus rachifer</t>
  </si>
  <si>
    <t>Taupin à bandes</t>
  </si>
  <si>
    <t>Hemicrepidius niger</t>
  </si>
  <si>
    <t>Platycis minutus</t>
  </si>
  <si>
    <t>Lycidae</t>
  </si>
  <si>
    <t>Taupin brun nébuleux</t>
  </si>
  <si>
    <t>Rhagonycha testacea</t>
  </si>
  <si>
    <t>Cantharide fauve</t>
  </si>
  <si>
    <t>Ptinomorphus (Hedobia) imperialis</t>
  </si>
  <si>
    <t>Hédobie impériales</t>
  </si>
  <si>
    <t>Ptinus rufipes</t>
  </si>
  <si>
    <t>Ptinus clavipes</t>
  </si>
  <si>
    <t>Ochina ptinoides</t>
  </si>
  <si>
    <t>Vrillette brune</t>
  </si>
  <si>
    <t>Hyperisus (Xestobium) plumbeum</t>
  </si>
  <si>
    <t>Anobium punctatum</t>
  </si>
  <si>
    <t>Petite vrillette</t>
  </si>
  <si>
    <t>Tillus elongatus</t>
  </si>
  <si>
    <t>Cleridae</t>
  </si>
  <si>
    <t>Dasytes aeratus</t>
  </si>
  <si>
    <t>Meligethes flavimanus</t>
  </si>
  <si>
    <t>Nitidulidae</t>
  </si>
  <si>
    <t>Olibrus aeneus</t>
  </si>
  <si>
    <t>Tritoma bipustulata</t>
  </si>
  <si>
    <t>Erotylidae</t>
  </si>
  <si>
    <t>Adalia decempunctata</t>
  </si>
  <si>
    <t>Coccinelle à 10 points</t>
  </si>
  <si>
    <t>Oenopia conglobata</t>
  </si>
  <si>
    <t>Coccinelle rose</t>
  </si>
  <si>
    <t>Platynaspis luteorubra</t>
  </si>
  <si>
    <t>Rhyzobius chrysomeloides</t>
  </si>
  <si>
    <t>Scymnus schmidti</t>
  </si>
  <si>
    <t>Cis boleti</t>
  </si>
  <si>
    <t>Ciidae</t>
  </si>
  <si>
    <t>Pyrochroa serraticornis</t>
  </si>
  <si>
    <t>Cardinal à tête rouge</t>
  </si>
  <si>
    <t>Phymatodes testaceus</t>
  </si>
  <si>
    <t>Pogonocherus hispidus</t>
  </si>
  <si>
    <t>Capricorne à étuis dentelés</t>
  </si>
  <si>
    <t>Anaesthetis testacea</t>
  </si>
  <si>
    <t>Tetrops paeusta</t>
  </si>
  <si>
    <t>Tetrops starkii</t>
  </si>
  <si>
    <t>Bruchus luteicornis</t>
  </si>
  <si>
    <t>Gastrophysa polygoni</t>
  </si>
  <si>
    <t>Gastrophyse de la Renouée</t>
  </si>
  <si>
    <t>Phaedon armoraciae</t>
  </si>
  <si>
    <t>Phratora vulgatissima</t>
  </si>
  <si>
    <t>Lochmaea crataegi</t>
  </si>
  <si>
    <t>Altica oleracea</t>
  </si>
  <si>
    <t>Neocrepidodera transversa</t>
  </si>
  <si>
    <t>Crepidodera aurea</t>
  </si>
  <si>
    <t>Chaetocnema concinna</t>
  </si>
  <si>
    <t>Cryptocephalus ocellatus</t>
  </si>
  <si>
    <t>Anthribus nebulosus</t>
  </si>
  <si>
    <t>Anthribe minime</t>
  </si>
  <si>
    <t>Anthribidae</t>
  </si>
  <si>
    <t>Tatianaerhynchites aequatus</t>
  </si>
  <si>
    <t>Involvulus (Haplorhynchites) caeruleus</t>
  </si>
  <si>
    <t>Involvulus cupreus</t>
  </si>
  <si>
    <t>Rhynchite cuivreux</t>
  </si>
  <si>
    <t>Oxystoma pomonae</t>
  </si>
  <si>
    <t>Brentidae</t>
  </si>
  <si>
    <t>Eutrichapion ervi</t>
  </si>
  <si>
    <t>Otiorhynchus sulcatus</t>
  </si>
  <si>
    <t>Otiorhynchus veterator</t>
  </si>
  <si>
    <t>Otiorhynchus tenebricosus</t>
  </si>
  <si>
    <t>Phyllobius betulinus</t>
  </si>
  <si>
    <t>Phyllobius oblongus</t>
  </si>
  <si>
    <t>Charançon à étuis fauves</t>
  </si>
  <si>
    <t>Sciaphilus asperatus</t>
  </si>
  <si>
    <t>Tanymecus palliatus</t>
  </si>
  <si>
    <t>Magdalis cerasi</t>
  </si>
  <si>
    <t>Rhinoncus bruchoides</t>
  </si>
  <si>
    <t>Dorytomus hirtipennis</t>
  </si>
  <si>
    <t>Stereonychus fraxini</t>
  </si>
  <si>
    <t>Anthonomus pedicularius</t>
  </si>
  <si>
    <t>Archarius salicivorus</t>
  </si>
  <si>
    <t>Lignyodes enucleator</t>
  </si>
  <si>
    <t>Tachyerges salicis</t>
  </si>
  <si>
    <t>Grypus equiseti</t>
  </si>
  <si>
    <t>Scolytus multistriatus</t>
  </si>
  <si>
    <t>Hylesinus toriano</t>
  </si>
  <si>
    <t>Chrysomela populi</t>
  </si>
  <si>
    <t>Chrysomèle du peuplier</t>
  </si>
  <si>
    <t>Wim Veraghtert</t>
  </si>
  <si>
    <t>Boomhommel</t>
  </si>
  <si>
    <t>tenthrède en zig-zag de l'orme</t>
  </si>
  <si>
    <t>15</t>
  </si>
  <si>
    <t>Ectobius pallidus</t>
  </si>
  <si>
    <t>Blatellidae</t>
  </si>
  <si>
    <t>Cloeon dipterum</t>
  </si>
  <si>
    <t>Castanea sativa - Dryocosmus kuriphilus</t>
  </si>
  <si>
    <t>Cynips du châtaignier</t>
  </si>
  <si>
    <t>Crambus lathoniellus</t>
  </si>
  <si>
    <t>Thaumetopoea processionea</t>
  </si>
  <si>
    <t>Processionnaire du chêne</t>
  </si>
  <si>
    <t>Graphopsocus cruciatus</t>
  </si>
  <si>
    <t>Psocoptera</t>
  </si>
  <si>
    <t>Ectophasia crassipenis</t>
  </si>
  <si>
    <t>Alosterna tabacicolor</t>
  </si>
  <si>
    <t>Geelpootsmalbok</t>
  </si>
  <si>
    <t>Saperda scalaris</t>
  </si>
  <si>
    <t>Drepana falcataria</t>
  </si>
  <si>
    <t>Faucille</t>
  </si>
  <si>
    <t>Evelyne Ravert</t>
  </si>
  <si>
    <t>Colostygia pectinataria</t>
  </si>
  <si>
    <t>Cidarie verdâtre</t>
  </si>
  <si>
    <t>Hylaeus punctulatissimus</t>
  </si>
  <si>
    <t>Hylée de l'ail</t>
  </si>
  <si>
    <t>Colletidae</t>
  </si>
  <si>
    <t>Andrena dorsata</t>
  </si>
  <si>
    <t>Luc Boon</t>
  </si>
  <si>
    <t>Gymnomerus laevipes</t>
  </si>
  <si>
    <t>Macropis fulvipes</t>
  </si>
  <si>
    <t>Macropède à pattes brunes</t>
  </si>
  <si>
    <t>Melittidae</t>
  </si>
  <si>
    <t>Andrena mitis</t>
  </si>
  <si>
    <t>Andrène calme</t>
  </si>
  <si>
    <t>Andrena ventralis</t>
  </si>
  <si>
    <t>Andrena haemorrhoa</t>
  </si>
  <si>
    <t>Chrysolina oricalcia</t>
  </si>
  <si>
    <t>Chrysomèle couleur de laiton</t>
  </si>
  <si>
    <t>Phytoecia cylindrica</t>
  </si>
  <si>
    <t>Dyroderes umbraculatus</t>
  </si>
  <si>
    <t>Xestia baja</t>
  </si>
  <si>
    <t>Anthrenus verbasci</t>
  </si>
  <si>
    <t>Anthrène des tapis</t>
  </si>
  <si>
    <t>Cantharis cf cryptica/pallida</t>
  </si>
  <si>
    <t>Pyrausta despicata</t>
  </si>
  <si>
    <t>Pyrauste du plantain</t>
  </si>
  <si>
    <t>Pyrauste de la menthe</t>
  </si>
  <si>
    <t>Ppyralidae</t>
  </si>
  <si>
    <t>Agriphila tristella</t>
  </si>
  <si>
    <t>Crambus des tiges</t>
  </si>
  <si>
    <t>Agapeta hamana</t>
  </si>
  <si>
    <t>Euxanthie du chardon</t>
  </si>
  <si>
    <t>Ochsenheimeria taurella</t>
  </si>
  <si>
    <t>Sympecma fusca</t>
  </si>
  <si>
    <t>Leste brun</t>
  </si>
  <si>
    <t>Anthophora furcata</t>
  </si>
  <si>
    <t>Bombus hortorum</t>
  </si>
  <si>
    <t>Bourdon des jardins</t>
  </si>
  <si>
    <t>Ceratina cyanea</t>
  </si>
  <si>
    <t>Cératine bleutée</t>
  </si>
  <si>
    <t>Nomada fucata</t>
  </si>
  <si>
    <t>Nomade fardée</t>
  </si>
  <si>
    <t>Nomada goodeniana</t>
  </si>
  <si>
    <t>Nomade commune</t>
  </si>
  <si>
    <t>Nomada lathburiana</t>
  </si>
  <si>
    <t>Nomade poils-de-carotte</t>
  </si>
  <si>
    <t>Andrena bicolor</t>
  </si>
  <si>
    <t>Andrena clarkella</t>
  </si>
  <si>
    <t>Andrène pattes rouges</t>
  </si>
  <si>
    <t>Andrena fulvago</t>
  </si>
  <si>
    <t>Andrène blonde</t>
  </si>
  <si>
    <t>Andrena labiata</t>
  </si>
  <si>
    <t>Andrène labiée</t>
  </si>
  <si>
    <t>Andrena rosae</t>
  </si>
  <si>
    <t>Andrène rosée</t>
  </si>
  <si>
    <t>Andrena scotica</t>
  </si>
  <si>
    <t>Andrène sociable</t>
  </si>
  <si>
    <t>Andrena tibialis</t>
  </si>
  <si>
    <t>Panurgus cacaratus</t>
  </si>
  <si>
    <t>Halictus scabiosae</t>
  </si>
  <si>
    <t>Halictus tumulorum</t>
  </si>
  <si>
    <t>Hylaeus dilatatus</t>
  </si>
  <si>
    <t>Hylaeus gredleri</t>
  </si>
  <si>
    <t>Hylaeus signatus</t>
  </si>
  <si>
    <t>Lasioglossum fulvicorne</t>
  </si>
  <si>
    <t>Lasioglossum leucozonium</t>
  </si>
  <si>
    <t>Lasioglossum morio</t>
  </si>
  <si>
    <t>Sphecodes albilabris</t>
  </si>
  <si>
    <t>Sphecodes crassus</t>
  </si>
  <si>
    <t>Sphecodes reticulatus</t>
  </si>
  <si>
    <t>Chelostoma florisomne</t>
  </si>
  <si>
    <t>Coelioxys alatus</t>
  </si>
  <si>
    <t>Hoplitis leucomelana</t>
  </si>
  <si>
    <t>Osmie épines-noires</t>
  </si>
  <si>
    <t>Megachile centuncularis</t>
  </si>
  <si>
    <t>Stelis punctulatissima</t>
  </si>
  <si>
    <t>Macropis europaea</t>
  </si>
  <si>
    <t>Melitta haemorrhoidalis</t>
  </si>
  <si>
    <t>Mélitte des campanules</t>
  </si>
  <si>
    <t>Heterarthrus fiora</t>
  </si>
  <si>
    <t>Macropis montana</t>
  </si>
  <si>
    <t>Cerodontha iraeos</t>
  </si>
  <si>
    <t>Ectoedemia occultella</t>
  </si>
  <si>
    <t>Parectopa ononidis</t>
  </si>
  <si>
    <t>Phyllonorycter lantanella</t>
  </si>
  <si>
    <t>Andricus inflator</t>
  </si>
  <si>
    <t>Dasineura marginemtorquens</t>
  </si>
  <si>
    <t>Dryocosmus kuriphilis</t>
  </si>
  <si>
    <t>Oxyna parietina</t>
  </si>
  <si>
    <t>Diplolepis eglantariae</t>
  </si>
  <si>
    <t>Lindenius albilabris</t>
  </si>
  <si>
    <t>Neuroterus anthracinus</t>
  </si>
  <si>
    <t>Pontania pedunculi</t>
  </si>
  <si>
    <t>Caloptilia fedella</t>
  </si>
  <si>
    <t>Liriomyza sonchi</t>
  </si>
  <si>
    <t>Limonia hercegovinae</t>
  </si>
  <si>
    <t>Ctenophora flaveolata</t>
  </si>
  <si>
    <t>Dioctria hyalipennis</t>
  </si>
  <si>
    <t>Tolmerus atricapillus</t>
  </si>
  <si>
    <t>Bombylius discolor</t>
  </si>
  <si>
    <t>Villa hottentotta</t>
  </si>
  <si>
    <t>Bombyle hottentot</t>
  </si>
  <si>
    <t>Conops quadrifascatus</t>
  </si>
  <si>
    <t>Dryomyza anilis</t>
  </si>
  <si>
    <t>Hybos culiciformis</t>
  </si>
  <si>
    <t>Coremacera marginale</t>
  </si>
  <si>
    <t>Oplodontha viridula</t>
  </si>
  <si>
    <t>Fagisyrphus cinctus</t>
  </si>
  <si>
    <t>Meliscaeva cinctella</t>
  </si>
  <si>
    <t>Merodon equestris</t>
  </si>
  <si>
    <t>Cylindromyia bicolor</t>
  </si>
  <si>
    <t>Dioxina bidentis</t>
  </si>
  <si>
    <t>Thereva nobilata</t>
  </si>
  <si>
    <t xml:space="preserve">Chalcosyrphus nemorum </t>
  </si>
  <si>
    <t>Marc Marblie</t>
  </si>
  <si>
    <t>Hybolidae</t>
  </si>
  <si>
    <t>Neuroctena anilis (= Dryimyza anilis)</t>
  </si>
  <si>
    <t>Rumex - Pegomya solennis</t>
  </si>
  <si>
    <t>Therevidae</t>
  </si>
  <si>
    <t>Jef Hendrik</t>
  </si>
  <si>
    <t>Plagiosterna aenea</t>
  </si>
  <si>
    <t>Rhopalapion longirostre</t>
  </si>
  <si>
    <t>Apion des roses trémières</t>
  </si>
  <si>
    <t>Bromius obscurus</t>
  </si>
  <si>
    <t>Eumolpe de le vigne</t>
  </si>
  <si>
    <t>Onthophagus coenobita</t>
  </si>
  <si>
    <t>Scarabeidae</t>
  </si>
  <si>
    <t>Corizus hyoscyami</t>
  </si>
  <si>
    <t>Aleyrodidae indet</t>
  </si>
  <si>
    <t>Aleyrodidae</t>
  </si>
  <si>
    <t>Hylaeus incongruus</t>
  </si>
  <si>
    <t>Cryphia algae</t>
  </si>
  <si>
    <t>Bryophile vert-mousse</t>
  </si>
  <si>
    <t>Synanthedon formicaeformis</t>
  </si>
  <si>
    <t>Sésie fourmi</t>
  </si>
  <si>
    <t>Sésiidae</t>
  </si>
  <si>
    <t>Crambus pascuela</t>
  </si>
  <si>
    <t>Crambe des pâtures</t>
  </si>
  <si>
    <t>Criorhina berberina</t>
  </si>
  <si>
    <t>Criorhine de l'épine-vinette</t>
  </si>
  <si>
    <t>Dioctria linearis</t>
  </si>
  <si>
    <t>Nephrotoma quadrifaria</t>
  </si>
  <si>
    <t>Dioctria atricapilla</t>
  </si>
  <si>
    <t>Nigrotipula nigra</t>
  </si>
  <si>
    <t>Coccidula rufa</t>
  </si>
  <si>
    <t>Coccidule des marais</t>
  </si>
  <si>
    <t>Erythromma viridulum</t>
  </si>
  <si>
    <t>Agrion vert</t>
  </si>
  <si>
    <t>Podops inuncta</t>
  </si>
  <si>
    <t>Miridius quadrivirgatus</t>
  </si>
  <si>
    <t>Trichius gallicus gallicus</t>
  </si>
  <si>
    <t>Roeseliana roeselii</t>
  </si>
  <si>
    <t>Decticelle bariolée</t>
  </si>
  <si>
    <t>Acronicta psi</t>
  </si>
  <si>
    <t>Argynnis paphia</t>
  </si>
  <si>
    <t>Tabac d'Espagne</t>
  </si>
  <si>
    <t>Cacoecimorpha pronubana</t>
  </si>
  <si>
    <t>tordeuse de l'œillet</t>
  </si>
  <si>
    <t>Pieris mannii</t>
  </si>
  <si>
    <t>Piéride d'Ibérie</t>
  </si>
  <si>
    <t>Cheilosia pagana</t>
  </si>
  <si>
    <t>Tabanus bromius</t>
  </si>
  <si>
    <t>Tabanidae</t>
  </si>
  <si>
    <t>Macaroeris nidicolens</t>
  </si>
  <si>
    <t>Nineta flava</t>
  </si>
  <si>
    <t>Haematopota pluvialis</t>
  </si>
  <si>
    <t>Taon des pluies</t>
  </si>
  <si>
    <t>Rhyparochromus vulgaris</t>
  </si>
  <si>
    <t>Rhyparochromidae</t>
  </si>
  <si>
    <t>Colymbetes fuscus</t>
  </si>
  <si>
    <t>Malacocoris chlorizans</t>
  </si>
  <si>
    <t>Epistrophe nitidicollis</t>
  </si>
  <si>
    <t>Carpocorus fuscipinus</t>
  </si>
  <si>
    <t>Nomophila noctuella</t>
  </si>
  <si>
    <t>Pyrale de la luzerne</t>
  </si>
  <si>
    <t>Tebenna micalis</t>
  </si>
  <si>
    <t>Petite teigne du chardon</t>
  </si>
  <si>
    <t>Euplagia quadripunctaria</t>
  </si>
  <si>
    <t>Ecaille chinée</t>
  </si>
  <si>
    <t>Erebidae</t>
  </si>
  <si>
    <t>Endotricha flammealis</t>
  </si>
  <si>
    <t>Flamme</t>
  </si>
  <si>
    <t>Phalera bucephala</t>
  </si>
  <si>
    <t>Bucephale</t>
  </si>
  <si>
    <t>Angerona prunaria</t>
  </si>
  <si>
    <t>Phalène du noisetier</t>
  </si>
  <si>
    <t>Euchoeca nebulata</t>
  </si>
  <si>
    <t>Fidonie hépathique</t>
  </si>
  <si>
    <t>Chrysoestia drurella</t>
  </si>
  <si>
    <t>Clepsis spectrana</t>
  </si>
  <si>
    <t>Tordeuse des choux</t>
  </si>
  <si>
    <t>Pammene regiana</t>
  </si>
  <si>
    <t>Tordeuse du sycomore</t>
  </si>
  <si>
    <t>Tenthredo campestris</t>
  </si>
  <si>
    <t>Dasysyrphus tricinctus</t>
  </si>
  <si>
    <t>Hybomitra muehlfeldi</t>
  </si>
  <si>
    <t>Epiphragma ocellare</t>
  </si>
  <si>
    <t>Chrysolina americana</t>
  </si>
  <si>
    <t>Chrysomèle du romarin</t>
  </si>
  <si>
    <t>Stictoleptura rubia</t>
  </si>
  <si>
    <t>Lepture rouge</t>
  </si>
  <si>
    <t>Paracorymbia fulva</t>
  </si>
  <si>
    <t>Elaphrus riparius</t>
  </si>
  <si>
    <t>Elaphre des rives</t>
  </si>
  <si>
    <t>Cyr</t>
  </si>
  <si>
    <t>Vibidia duodecimguttata</t>
  </si>
  <si>
    <t>Petite coccinelle orange</t>
  </si>
  <si>
    <t>Graphosoma italicum</t>
  </si>
  <si>
    <t>Punaise arlequin</t>
  </si>
  <si>
    <t>Stictopleurus abutilon</t>
  </si>
  <si>
    <t>Arma custos</t>
  </si>
  <si>
    <t>Eric Van Grimberghen</t>
  </si>
  <si>
    <t>Leptoglossus occidentalis</t>
  </si>
  <si>
    <t>Punaise américaine des pins</t>
  </si>
  <si>
    <t>Stenoderma calcarata</t>
  </si>
  <si>
    <t>Psylla alni</t>
  </si>
  <si>
    <t>Psylle de l'aulne</t>
  </si>
  <si>
    <t>Stenophylax permistus</t>
  </si>
  <si>
    <t>Opilio canestrinii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</si>
</sst>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Arial"/>
      <family val="0"/>
    </font>
    <font>
      <sz val="10"/>
      <name val="Arial Unicode MS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4" fillId="6" borderId="0" xfId="51" applyFont="1" applyFill="1" applyBorder="1" applyAlignment="1">
      <alignment horizontal="left" wrapText="1"/>
      <protection/>
    </xf>
    <xf numFmtId="0" fontId="0" fillId="33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6" borderId="10" xfId="0" applyFill="1" applyBorder="1" applyAlignment="1">
      <alignment/>
    </xf>
    <xf numFmtId="0" fontId="45" fillId="0" borderId="0" xfId="0" applyFont="1" applyAlignment="1">
      <alignment/>
    </xf>
    <xf numFmtId="0" fontId="0" fillId="38" borderId="1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8" borderId="0" xfId="0" applyFont="1" applyFill="1" applyAlignment="1">
      <alignment/>
    </xf>
    <xf numFmtId="0" fontId="7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" fillId="6" borderId="0" xfId="51" applyFont="1" applyFill="1" applyBorder="1" applyAlignment="1">
      <alignment horizontal="left" wrapText="1"/>
      <protection/>
    </xf>
    <xf numFmtId="0" fontId="0" fillId="33" borderId="0" xfId="0" applyFont="1" applyFill="1" applyBorder="1" applyAlignment="1">
      <alignment/>
    </xf>
    <xf numFmtId="0" fontId="46" fillId="37" borderId="0" xfId="0" applyFont="1" applyFill="1" applyAlignment="1">
      <alignment/>
    </xf>
    <xf numFmtId="0" fontId="46" fillId="38" borderId="0" xfId="0" applyFont="1" applyFill="1" applyAlignment="1">
      <alignment/>
    </xf>
    <xf numFmtId="0" fontId="0" fillId="16" borderId="0" xfId="0" applyFill="1" applyAlignment="1">
      <alignment/>
    </xf>
    <xf numFmtId="0" fontId="0" fillId="33" borderId="0" xfId="0" applyFont="1" applyFill="1" applyAlignment="1">
      <alignment/>
    </xf>
    <xf numFmtId="49" fontId="0" fillId="0" borderId="0" xfId="0" applyNumberFormat="1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Sheet1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11"/>
  <sheetViews>
    <sheetView tabSelected="1" zoomScalePageLayoutView="0" workbookViewId="0" topLeftCell="C1">
      <pane ySplit="3" topLeftCell="A1603" activePane="bottomLeft" state="frozen"/>
      <selection pane="topLeft" activeCell="A1" sqref="A1"/>
      <selection pane="bottomLeft" activeCell="I1617" sqref="I1617"/>
    </sheetView>
  </sheetViews>
  <sheetFormatPr defaultColWidth="11.421875" defaultRowHeight="12.75"/>
  <cols>
    <col min="2" max="2" width="24.57421875" style="0" customWidth="1"/>
    <col min="3" max="3" width="47.00390625" style="0" customWidth="1"/>
    <col min="4" max="4" width="4.421875" style="0" customWidth="1"/>
    <col min="5" max="5" width="5.28125" style="0" customWidth="1"/>
    <col min="6" max="6" width="20.140625" style="0" customWidth="1"/>
    <col min="7" max="7" width="25.28125" style="0" customWidth="1"/>
    <col min="8" max="8" width="7.00390625" style="0" customWidth="1"/>
    <col min="9" max="9" width="18.8515625" style="0" customWidth="1"/>
    <col min="10" max="10" width="16.421875" style="0" customWidth="1"/>
    <col min="11" max="11" width="6.421875" style="0" customWidth="1"/>
    <col min="13" max="13" width="6.00390625" style="0" customWidth="1"/>
    <col min="14" max="14" width="5.57421875" style="0" customWidth="1"/>
    <col min="15" max="15" width="6.57421875" style="0" customWidth="1"/>
    <col min="16" max="16" width="5.57421875" style="0" customWidth="1"/>
    <col min="17" max="17" width="5.8515625" style="0" customWidth="1"/>
    <col min="18" max="18" width="5.57421875" style="0" customWidth="1"/>
    <col min="19" max="19" width="27.140625" style="0" customWidth="1"/>
  </cols>
  <sheetData>
    <row r="1" spans="1:18" ht="12.75">
      <c r="A1" t="s">
        <v>1589</v>
      </c>
      <c r="B1" t="s">
        <v>1985</v>
      </c>
      <c r="C1" t="s">
        <v>354</v>
      </c>
      <c r="E1">
        <f>SUM(D5:D1811)</f>
        <v>1638</v>
      </c>
      <c r="K1">
        <f>SUM(K3:K1714)</f>
        <v>855</v>
      </c>
      <c r="L1">
        <f>SUM(L5:L1715)</f>
        <v>81</v>
      </c>
      <c r="M1" t="s">
        <v>1197</v>
      </c>
      <c r="N1" t="s">
        <v>1198</v>
      </c>
      <c r="O1" t="s">
        <v>1199</v>
      </c>
      <c r="P1" t="s">
        <v>1201</v>
      </c>
      <c r="Q1" t="s">
        <v>1200</v>
      </c>
      <c r="R1" t="s">
        <v>1202</v>
      </c>
    </row>
    <row r="2" spans="13:18" ht="12.75">
      <c r="M2">
        <f aca="true" t="shared" si="0" ref="M2:R2">SUM(M4:M1711)</f>
        <v>313</v>
      </c>
      <c r="N2">
        <f t="shared" si="0"/>
        <v>364</v>
      </c>
      <c r="O2">
        <f t="shared" si="0"/>
        <v>207</v>
      </c>
      <c r="P2">
        <f t="shared" si="0"/>
        <v>198</v>
      </c>
      <c r="Q2">
        <f t="shared" si="0"/>
        <v>134</v>
      </c>
      <c r="R2">
        <f t="shared" si="0"/>
        <v>308</v>
      </c>
    </row>
    <row r="3" spans="1:18" ht="12.75">
      <c r="A3" t="s">
        <v>1984</v>
      </c>
      <c r="B3" s="17" t="s">
        <v>1986</v>
      </c>
      <c r="C3" t="s">
        <v>155</v>
      </c>
      <c r="D3" t="s">
        <v>305</v>
      </c>
      <c r="E3" t="s">
        <v>156</v>
      </c>
      <c r="F3" t="s">
        <v>37</v>
      </c>
      <c r="G3" t="s">
        <v>157</v>
      </c>
      <c r="H3" t="s">
        <v>22</v>
      </c>
      <c r="I3" t="s">
        <v>301</v>
      </c>
      <c r="J3" t="s">
        <v>802</v>
      </c>
      <c r="K3" t="s">
        <v>305</v>
      </c>
      <c r="L3" t="s">
        <v>996</v>
      </c>
      <c r="M3">
        <f aca="true" t="shared" si="1" ref="M3:R3">SUM(M5:M1713)</f>
        <v>313</v>
      </c>
      <c r="N3">
        <f t="shared" si="1"/>
        <v>364</v>
      </c>
      <c r="O3">
        <f t="shared" si="1"/>
        <v>207</v>
      </c>
      <c r="P3">
        <f t="shared" si="1"/>
        <v>198</v>
      </c>
      <c r="Q3">
        <f t="shared" si="1"/>
        <v>134</v>
      </c>
      <c r="R3">
        <f t="shared" si="1"/>
        <v>310</v>
      </c>
    </row>
    <row r="4" spans="1:19" ht="12.75">
      <c r="A4">
        <v>27219</v>
      </c>
      <c r="B4" s="17" t="str">
        <f aca="true" t="shared" si="2" ref="B4:B82">HYPERLINK("http://observations.be/gebied/view/32595?from=2000-01-01&amp;to=2010-10-25&amp;sp="&amp;A4,"Scheutbos")</f>
        <v>Scheutbos</v>
      </c>
      <c r="C4" s="1" t="s">
        <v>1377</v>
      </c>
      <c r="D4">
        <v>1</v>
      </c>
      <c r="H4" s="4" t="s">
        <v>255</v>
      </c>
      <c r="I4" t="s">
        <v>342</v>
      </c>
      <c r="J4" t="s">
        <v>1362</v>
      </c>
      <c r="K4">
        <v>1</v>
      </c>
      <c r="S4" t="str">
        <f aca="true" t="shared" si="3" ref="S4:S42">C4</f>
        <v>Tomocerus minor</v>
      </c>
    </row>
    <row r="5" spans="1:19" ht="12.75">
      <c r="A5">
        <v>20812</v>
      </c>
      <c r="B5" s="17" t="str">
        <f t="shared" si="2"/>
        <v>Scheutbos</v>
      </c>
      <c r="C5" s="1" t="s">
        <v>137</v>
      </c>
      <c r="D5">
        <v>1</v>
      </c>
      <c r="H5" s="4" t="s">
        <v>255</v>
      </c>
      <c r="I5" t="s">
        <v>470</v>
      </c>
      <c r="K5">
        <v>1</v>
      </c>
      <c r="S5" t="str">
        <f t="shared" si="3"/>
        <v>Dicyrtomina saundersi</v>
      </c>
    </row>
    <row r="6" spans="2:11" ht="12.75">
      <c r="B6" s="17"/>
      <c r="C6" s="1" t="s">
        <v>2470</v>
      </c>
      <c r="D6">
        <v>1</v>
      </c>
      <c r="H6" s="4" t="s">
        <v>255</v>
      </c>
      <c r="I6" t="s">
        <v>1342</v>
      </c>
      <c r="J6" t="s">
        <v>1362</v>
      </c>
      <c r="K6">
        <v>1</v>
      </c>
    </row>
    <row r="7" spans="1:19" ht="12.75">
      <c r="A7">
        <v>7708</v>
      </c>
      <c r="B7" s="17" t="str">
        <f t="shared" si="2"/>
        <v>Scheutbos</v>
      </c>
      <c r="C7" s="1" t="s">
        <v>1376</v>
      </c>
      <c r="D7">
        <v>1</v>
      </c>
      <c r="H7" s="4" t="s">
        <v>255</v>
      </c>
      <c r="I7" t="s">
        <v>1342</v>
      </c>
      <c r="J7" t="s">
        <v>1362</v>
      </c>
      <c r="K7">
        <v>1</v>
      </c>
      <c r="S7" t="str">
        <f t="shared" si="3"/>
        <v>Orchesella cincta</v>
      </c>
    </row>
    <row r="8" spans="1:19" ht="12.75">
      <c r="A8">
        <v>19082</v>
      </c>
      <c r="B8" s="17" t="str">
        <f t="shared" si="2"/>
        <v>Scheutbos</v>
      </c>
      <c r="C8" s="1" t="s">
        <v>1341</v>
      </c>
      <c r="D8">
        <v>1</v>
      </c>
      <c r="H8" s="4" t="s">
        <v>255</v>
      </c>
      <c r="I8" t="s">
        <v>1342</v>
      </c>
      <c r="J8" t="s">
        <v>1362</v>
      </c>
      <c r="K8">
        <v>1</v>
      </c>
      <c r="S8" t="str">
        <f t="shared" si="3"/>
        <v>Orchesella villosa</v>
      </c>
    </row>
    <row r="9" spans="1:19" ht="12.75">
      <c r="A9">
        <v>27196</v>
      </c>
      <c r="B9" s="17" t="str">
        <f t="shared" si="2"/>
        <v>Scheutbos</v>
      </c>
      <c r="C9" s="1" t="s">
        <v>1304</v>
      </c>
      <c r="D9">
        <v>0</v>
      </c>
      <c r="E9">
        <v>16</v>
      </c>
      <c r="H9" s="4" t="s">
        <v>255</v>
      </c>
      <c r="I9" t="s">
        <v>342</v>
      </c>
      <c r="K9">
        <v>1</v>
      </c>
      <c r="S9" t="str">
        <f t="shared" si="3"/>
        <v>Tomocerus sp</v>
      </c>
    </row>
    <row r="10" spans="2:19" ht="12.75">
      <c r="B10" s="17" t="str">
        <f t="shared" si="2"/>
        <v>Scheutbos</v>
      </c>
      <c r="C10" s="1" t="s">
        <v>10</v>
      </c>
      <c r="D10">
        <v>0</v>
      </c>
      <c r="H10" s="4" t="s">
        <v>11</v>
      </c>
      <c r="I10" t="s">
        <v>12</v>
      </c>
      <c r="K10">
        <v>0</v>
      </c>
      <c r="S10" t="str">
        <f t="shared" si="3"/>
        <v>Baetidae sp</v>
      </c>
    </row>
    <row r="11" spans="2:19" ht="12.75">
      <c r="B11" s="17"/>
      <c r="C11" s="1" t="s">
        <v>3210</v>
      </c>
      <c r="D11">
        <v>1</v>
      </c>
      <c r="H11" s="4"/>
      <c r="S11" t="str">
        <f t="shared" si="3"/>
        <v>Cloeon dipterum</v>
      </c>
    </row>
    <row r="12" spans="2:19" ht="12.75">
      <c r="B12" s="17" t="str">
        <f t="shared" si="2"/>
        <v>Scheutbos</v>
      </c>
      <c r="C12" s="1" t="s">
        <v>472</v>
      </c>
      <c r="D12">
        <v>0</v>
      </c>
      <c r="F12" t="s">
        <v>1738</v>
      </c>
      <c r="H12" s="4" t="s">
        <v>11</v>
      </c>
      <c r="I12" t="s">
        <v>471</v>
      </c>
      <c r="K12">
        <v>0</v>
      </c>
      <c r="S12" t="str">
        <f t="shared" si="3"/>
        <v>Ephemeroptera sp</v>
      </c>
    </row>
    <row r="13" spans="1:19" ht="12.75">
      <c r="A13">
        <v>610</v>
      </c>
      <c r="B13" s="17" t="str">
        <f t="shared" si="2"/>
        <v>Scheutbos</v>
      </c>
      <c r="C13" s="1" t="s">
        <v>60</v>
      </c>
      <c r="D13">
        <v>1</v>
      </c>
      <c r="E13">
        <v>30</v>
      </c>
      <c r="F13" t="s">
        <v>641</v>
      </c>
      <c r="G13" t="s">
        <v>61</v>
      </c>
      <c r="H13" s="4" t="s">
        <v>636</v>
      </c>
      <c r="I13" t="s">
        <v>327</v>
      </c>
      <c r="K13">
        <v>1</v>
      </c>
      <c r="S13" t="str">
        <f t="shared" si="3"/>
        <v>Aeshna cyanea</v>
      </c>
    </row>
    <row r="14" spans="2:19" ht="12.75">
      <c r="B14" s="17"/>
      <c r="C14" s="1" t="s">
        <v>2774</v>
      </c>
      <c r="D14">
        <v>1</v>
      </c>
      <c r="H14" s="4" t="s">
        <v>636</v>
      </c>
      <c r="I14" t="s">
        <v>327</v>
      </c>
      <c r="J14" t="s">
        <v>2759</v>
      </c>
      <c r="S14" t="str">
        <f t="shared" si="3"/>
        <v>Aeshna mixta</v>
      </c>
    </row>
    <row r="15" spans="1:19" ht="12.75">
      <c r="A15">
        <v>616</v>
      </c>
      <c r="B15" s="17" t="str">
        <f t="shared" si="2"/>
        <v>Scheutbos</v>
      </c>
      <c r="C15" s="1" t="s">
        <v>389</v>
      </c>
      <c r="D15">
        <v>1</v>
      </c>
      <c r="E15">
        <v>30</v>
      </c>
      <c r="F15" t="s">
        <v>642</v>
      </c>
      <c r="G15" t="s">
        <v>479</v>
      </c>
      <c r="H15" s="4" t="s">
        <v>636</v>
      </c>
      <c r="I15" t="s">
        <v>327</v>
      </c>
      <c r="K15">
        <v>1</v>
      </c>
      <c r="S15" t="str">
        <f t="shared" si="3"/>
        <v>Anax imperator</v>
      </c>
    </row>
    <row r="16" spans="2:19" ht="12.75">
      <c r="B16" s="17" t="str">
        <f t="shared" si="2"/>
        <v>Scheutbos</v>
      </c>
      <c r="C16" s="2" t="s">
        <v>542</v>
      </c>
      <c r="D16">
        <v>1</v>
      </c>
      <c r="E16">
        <v>26</v>
      </c>
      <c r="F16" t="s">
        <v>211</v>
      </c>
      <c r="G16" t="s">
        <v>343</v>
      </c>
      <c r="H16" s="4" t="s">
        <v>636</v>
      </c>
      <c r="I16" t="s">
        <v>74</v>
      </c>
      <c r="K16">
        <v>0</v>
      </c>
      <c r="L16">
        <v>1</v>
      </c>
      <c r="S16" t="str">
        <f t="shared" si="3"/>
        <v>Calopteryx splendens</v>
      </c>
    </row>
    <row r="17" spans="1:19" ht="12.75">
      <c r="A17">
        <v>594</v>
      </c>
      <c r="B17" s="17" t="str">
        <f t="shared" si="2"/>
        <v>Scheutbos</v>
      </c>
      <c r="C17" s="1" t="s">
        <v>186</v>
      </c>
      <c r="D17">
        <v>1</v>
      </c>
      <c r="E17">
        <v>24</v>
      </c>
      <c r="F17" t="s">
        <v>1</v>
      </c>
      <c r="G17" t="s">
        <v>491</v>
      </c>
      <c r="H17" s="4" t="s">
        <v>636</v>
      </c>
      <c r="I17" t="s">
        <v>75</v>
      </c>
      <c r="K17">
        <v>1</v>
      </c>
      <c r="S17" t="str">
        <f t="shared" si="3"/>
        <v>Coenagrion puella</v>
      </c>
    </row>
    <row r="18" spans="1:19" ht="12.75">
      <c r="A18">
        <v>590</v>
      </c>
      <c r="B18" s="17" t="str">
        <f t="shared" si="2"/>
        <v>Scheutbos</v>
      </c>
      <c r="C18" s="5" t="s">
        <v>433</v>
      </c>
      <c r="D18">
        <v>1</v>
      </c>
      <c r="E18">
        <v>24</v>
      </c>
      <c r="F18" t="s">
        <v>581</v>
      </c>
      <c r="G18" t="s">
        <v>143</v>
      </c>
      <c r="H18" s="4" t="s">
        <v>636</v>
      </c>
      <c r="I18" t="s">
        <v>75</v>
      </c>
      <c r="K18">
        <v>1</v>
      </c>
      <c r="L18">
        <v>1</v>
      </c>
      <c r="S18" t="str">
        <f t="shared" si="3"/>
        <v>Enallagma cyathigerum</v>
      </c>
    </row>
    <row r="19" spans="2:9" ht="12.75">
      <c r="B19" s="17"/>
      <c r="C19" s="1" t="s">
        <v>3370</v>
      </c>
      <c r="D19">
        <v>1</v>
      </c>
      <c r="G19" t="s">
        <v>3371</v>
      </c>
      <c r="H19" s="4" t="s">
        <v>636</v>
      </c>
      <c r="I19" t="s">
        <v>75</v>
      </c>
    </row>
    <row r="20" spans="1:19" ht="12.75">
      <c r="A20">
        <v>587</v>
      </c>
      <c r="B20" s="17" t="str">
        <f t="shared" si="2"/>
        <v>Scheutbos</v>
      </c>
      <c r="C20" s="1" t="s">
        <v>18</v>
      </c>
      <c r="D20">
        <v>1</v>
      </c>
      <c r="E20">
        <v>24</v>
      </c>
      <c r="F20" t="s">
        <v>465</v>
      </c>
      <c r="G20" t="s">
        <v>214</v>
      </c>
      <c r="H20" s="4" t="s">
        <v>636</v>
      </c>
      <c r="I20" t="s">
        <v>75</v>
      </c>
      <c r="K20">
        <v>1</v>
      </c>
      <c r="S20" t="str">
        <f t="shared" si="3"/>
        <v>Ischnura elegans</v>
      </c>
    </row>
    <row r="21" spans="1:19" ht="12.75">
      <c r="A21">
        <v>585</v>
      </c>
      <c r="B21" s="17" t="str">
        <f t="shared" si="2"/>
        <v>Scheutbos</v>
      </c>
      <c r="C21" s="1" t="s">
        <v>281</v>
      </c>
      <c r="D21">
        <v>1</v>
      </c>
      <c r="F21" t="s">
        <v>598</v>
      </c>
      <c r="G21" t="s">
        <v>215</v>
      </c>
      <c r="H21" s="4" t="s">
        <v>636</v>
      </c>
      <c r="I21" t="s">
        <v>208</v>
      </c>
      <c r="K21">
        <v>1</v>
      </c>
      <c r="S21" t="str">
        <f t="shared" si="3"/>
        <v>Lestes viridis</v>
      </c>
    </row>
    <row r="22" spans="1:19" ht="12.75">
      <c r="A22">
        <v>627</v>
      </c>
      <c r="B22" s="17" t="str">
        <f t="shared" si="2"/>
        <v>Scheutbos</v>
      </c>
      <c r="C22" s="1" t="s">
        <v>580</v>
      </c>
      <c r="D22">
        <v>1</v>
      </c>
      <c r="F22" t="s">
        <v>407</v>
      </c>
      <c r="G22" t="s">
        <v>408</v>
      </c>
      <c r="H22" s="4" t="s">
        <v>636</v>
      </c>
      <c r="I22" t="s">
        <v>409</v>
      </c>
      <c r="K22">
        <v>1</v>
      </c>
      <c r="S22" t="str">
        <f t="shared" si="3"/>
        <v>Libellula depressa</v>
      </c>
    </row>
    <row r="23" spans="2:19" ht="12.75">
      <c r="B23" s="17" t="str">
        <f t="shared" si="2"/>
        <v>Scheutbos</v>
      </c>
      <c r="C23" s="1" t="s">
        <v>1061</v>
      </c>
      <c r="D23">
        <v>1</v>
      </c>
      <c r="F23" t="s">
        <v>1787</v>
      </c>
      <c r="G23" t="s">
        <v>1788</v>
      </c>
      <c r="H23" s="4" t="s">
        <v>636</v>
      </c>
      <c r="I23" t="s">
        <v>409</v>
      </c>
      <c r="K23">
        <v>0</v>
      </c>
      <c r="S23" t="str">
        <f t="shared" si="3"/>
        <v>Libellula quadrimaculata</v>
      </c>
    </row>
    <row r="24" spans="2:19" ht="12.75">
      <c r="B24" s="17" t="str">
        <f t="shared" si="2"/>
        <v>Scheutbos</v>
      </c>
      <c r="C24" s="1" t="s">
        <v>41</v>
      </c>
      <c r="D24">
        <v>1</v>
      </c>
      <c r="E24">
        <v>32</v>
      </c>
      <c r="F24" t="s">
        <v>263</v>
      </c>
      <c r="G24" t="s">
        <v>216</v>
      </c>
      <c r="H24" s="4" t="s">
        <v>636</v>
      </c>
      <c r="I24" t="s">
        <v>409</v>
      </c>
      <c r="K24">
        <v>0</v>
      </c>
      <c r="L24">
        <v>1</v>
      </c>
      <c r="S24" t="str">
        <f t="shared" si="3"/>
        <v>Orthetrum cancellatum</v>
      </c>
    </row>
    <row r="25" spans="1:19" ht="12.75">
      <c r="A25">
        <v>589</v>
      </c>
      <c r="B25" s="17" t="str">
        <f t="shared" si="2"/>
        <v>Scheutbos</v>
      </c>
      <c r="C25" s="1" t="s">
        <v>390</v>
      </c>
      <c r="D25">
        <v>1</v>
      </c>
      <c r="E25">
        <v>24</v>
      </c>
      <c r="F25" t="s">
        <v>308</v>
      </c>
      <c r="G25" t="s">
        <v>283</v>
      </c>
      <c r="H25" s="4" t="s">
        <v>636</v>
      </c>
      <c r="I25" t="s">
        <v>75</v>
      </c>
      <c r="K25">
        <v>1</v>
      </c>
      <c r="S25" t="str">
        <f t="shared" si="3"/>
        <v>Pyrrhosoma nymphula</v>
      </c>
    </row>
    <row r="26" spans="2:19" ht="12.75">
      <c r="B26" s="17"/>
      <c r="C26" s="1" t="s">
        <v>3257</v>
      </c>
      <c r="D26">
        <v>1</v>
      </c>
      <c r="G26" t="s">
        <v>3258</v>
      </c>
      <c r="H26" s="4" t="s">
        <v>636</v>
      </c>
      <c r="S26" t="str">
        <f t="shared" si="3"/>
        <v>Sympecma fusca</v>
      </c>
    </row>
    <row r="27" spans="2:19" ht="12.75">
      <c r="B27" s="17"/>
      <c r="C27" s="23" t="s">
        <v>2775</v>
      </c>
      <c r="D27">
        <v>1</v>
      </c>
      <c r="G27" s="9" t="s">
        <v>2776</v>
      </c>
      <c r="H27" s="4" t="s">
        <v>636</v>
      </c>
      <c r="I27" t="s">
        <v>409</v>
      </c>
      <c r="K27">
        <v>1</v>
      </c>
      <c r="S27" t="str">
        <f t="shared" si="3"/>
        <v>Sympetrum fonscolombii</v>
      </c>
    </row>
    <row r="28" spans="1:19" ht="12.75">
      <c r="A28">
        <v>640</v>
      </c>
      <c r="B28" s="17" t="str">
        <f t="shared" si="2"/>
        <v>Scheutbos</v>
      </c>
      <c r="C28" s="1" t="s">
        <v>391</v>
      </c>
      <c r="D28">
        <v>1</v>
      </c>
      <c r="E28">
        <v>34</v>
      </c>
      <c r="F28" t="s">
        <v>142</v>
      </c>
      <c r="G28" t="s">
        <v>284</v>
      </c>
      <c r="H28" s="4" t="s">
        <v>636</v>
      </c>
      <c r="I28" t="s">
        <v>409</v>
      </c>
      <c r="K28">
        <v>1</v>
      </c>
      <c r="S28" t="str">
        <f t="shared" si="3"/>
        <v>Sympetrum sanguineum</v>
      </c>
    </row>
    <row r="29" spans="1:19" ht="12.75">
      <c r="A29">
        <v>641</v>
      </c>
      <c r="B29" s="17" t="str">
        <f t="shared" si="2"/>
        <v>Scheutbos</v>
      </c>
      <c r="C29" s="13" t="s">
        <v>619</v>
      </c>
      <c r="D29">
        <v>1</v>
      </c>
      <c r="E29">
        <v>34</v>
      </c>
      <c r="F29" t="s">
        <v>91</v>
      </c>
      <c r="G29" t="s">
        <v>272</v>
      </c>
      <c r="H29" s="4" t="s">
        <v>636</v>
      </c>
      <c r="I29" t="s">
        <v>409</v>
      </c>
      <c r="K29">
        <v>1</v>
      </c>
      <c r="L29">
        <v>1</v>
      </c>
      <c r="S29" t="str">
        <f t="shared" si="3"/>
        <v>Sympetrum striolatum</v>
      </c>
    </row>
    <row r="30" spans="1:19" ht="12.75">
      <c r="A30">
        <v>1941</v>
      </c>
      <c r="B30" s="17" t="str">
        <f t="shared" si="2"/>
        <v>Scheutbos</v>
      </c>
      <c r="C30" s="1" t="s">
        <v>1167</v>
      </c>
      <c r="D30">
        <v>1</v>
      </c>
      <c r="F30" t="s">
        <v>1168</v>
      </c>
      <c r="G30" t="s">
        <v>1169</v>
      </c>
      <c r="H30" s="4" t="s">
        <v>315</v>
      </c>
      <c r="I30" t="s">
        <v>387</v>
      </c>
      <c r="J30" t="s">
        <v>1170</v>
      </c>
      <c r="K30">
        <v>1</v>
      </c>
      <c r="S30" t="str">
        <f t="shared" si="3"/>
        <v>Chorthippus biguttulus</v>
      </c>
    </row>
    <row r="31" spans="2:19" ht="12.75">
      <c r="B31" s="17" t="str">
        <f t="shared" si="2"/>
        <v>Scheutbos</v>
      </c>
      <c r="C31" s="5" t="s">
        <v>114</v>
      </c>
      <c r="D31">
        <v>0</v>
      </c>
      <c r="E31">
        <v>40</v>
      </c>
      <c r="F31" t="s">
        <v>265</v>
      </c>
      <c r="G31" t="s">
        <v>549</v>
      </c>
      <c r="H31" s="4" t="s">
        <v>315</v>
      </c>
      <c r="I31" t="s">
        <v>387</v>
      </c>
      <c r="K31">
        <v>0</v>
      </c>
      <c r="L31">
        <v>1</v>
      </c>
      <c r="S31" t="str">
        <f t="shared" si="3"/>
        <v>Chorthippus brunneus</v>
      </c>
    </row>
    <row r="32" spans="1:19" ht="12.75">
      <c r="A32">
        <v>1717</v>
      </c>
      <c r="B32" s="17" t="str">
        <f t="shared" si="2"/>
        <v>Scheutbos</v>
      </c>
      <c r="C32" s="1" t="s">
        <v>620</v>
      </c>
      <c r="D32">
        <v>1</v>
      </c>
      <c r="E32">
        <v>40</v>
      </c>
      <c r="F32" t="s">
        <v>266</v>
      </c>
      <c r="G32" t="s">
        <v>39</v>
      </c>
      <c r="H32" s="4" t="s">
        <v>315</v>
      </c>
      <c r="I32" t="s">
        <v>387</v>
      </c>
      <c r="J32" t="s">
        <v>1170</v>
      </c>
      <c r="K32">
        <v>1</v>
      </c>
      <c r="S32" t="str">
        <f t="shared" si="3"/>
        <v>Chorthippus parallelus</v>
      </c>
    </row>
    <row r="33" spans="1:19" ht="12.75">
      <c r="A33">
        <v>1904</v>
      </c>
      <c r="B33" s="17" t="str">
        <f t="shared" si="2"/>
        <v>Scheutbos</v>
      </c>
      <c r="C33" s="1" t="s">
        <v>394</v>
      </c>
      <c r="D33">
        <v>1</v>
      </c>
      <c r="F33" t="s">
        <v>430</v>
      </c>
      <c r="G33" t="s">
        <v>395</v>
      </c>
      <c r="H33" s="4" t="s">
        <v>315</v>
      </c>
      <c r="I33" t="s">
        <v>658</v>
      </c>
      <c r="J33" t="s">
        <v>1170</v>
      </c>
      <c r="K33">
        <v>1</v>
      </c>
      <c r="S33" t="str">
        <f t="shared" si="3"/>
        <v>Conocephalus discolor</v>
      </c>
    </row>
    <row r="34" spans="1:19" ht="12.75">
      <c r="A34">
        <v>1694</v>
      </c>
      <c r="B34" s="17" t="str">
        <f t="shared" si="2"/>
        <v>Scheutbos</v>
      </c>
      <c r="C34" s="1" t="s">
        <v>146</v>
      </c>
      <c r="D34">
        <v>1</v>
      </c>
      <c r="F34" t="s">
        <v>431</v>
      </c>
      <c r="G34" t="s">
        <v>38</v>
      </c>
      <c r="H34" s="4" t="s">
        <v>315</v>
      </c>
      <c r="I34" t="s">
        <v>658</v>
      </c>
      <c r="J34" t="s">
        <v>1170</v>
      </c>
      <c r="K34">
        <v>1</v>
      </c>
      <c r="L34">
        <v>1</v>
      </c>
      <c r="S34" t="str">
        <f t="shared" si="3"/>
        <v>Conocephalus dorsalis</v>
      </c>
    </row>
    <row r="35" spans="1:19" ht="12.75">
      <c r="A35">
        <v>1932</v>
      </c>
      <c r="B35" s="17" t="str">
        <f t="shared" si="2"/>
        <v>Scheutbos</v>
      </c>
      <c r="C35" s="1" t="s">
        <v>621</v>
      </c>
      <c r="D35">
        <v>1</v>
      </c>
      <c r="E35">
        <v>48</v>
      </c>
      <c r="F35" t="s">
        <v>659</v>
      </c>
      <c r="G35" t="s">
        <v>257</v>
      </c>
      <c r="H35" s="4" t="s">
        <v>315</v>
      </c>
      <c r="I35" t="s">
        <v>658</v>
      </c>
      <c r="J35" t="s">
        <v>1170</v>
      </c>
      <c r="K35">
        <v>1</v>
      </c>
      <c r="S35" t="str">
        <f t="shared" si="3"/>
        <v>Leptophyes punctatissima</v>
      </c>
    </row>
    <row r="36" spans="1:19" ht="12.75">
      <c r="A36">
        <v>1930</v>
      </c>
      <c r="B36" s="17" t="str">
        <f t="shared" si="2"/>
        <v>Scheutbos</v>
      </c>
      <c r="C36" s="1" t="s">
        <v>1211</v>
      </c>
      <c r="D36">
        <v>1</v>
      </c>
      <c r="F36" t="s">
        <v>1807</v>
      </c>
      <c r="G36" t="s">
        <v>1212</v>
      </c>
      <c r="H36" s="4" t="s">
        <v>315</v>
      </c>
      <c r="I36" t="s">
        <v>658</v>
      </c>
      <c r="J36" t="s">
        <v>1170</v>
      </c>
      <c r="K36">
        <v>1</v>
      </c>
      <c r="S36" t="str">
        <f t="shared" si="3"/>
        <v>Meconema meridionale</v>
      </c>
    </row>
    <row r="37" spans="1:19" ht="12.75">
      <c r="A37">
        <v>1817</v>
      </c>
      <c r="B37" s="17" t="str">
        <f t="shared" si="2"/>
        <v>Scheutbos</v>
      </c>
      <c r="C37" s="1" t="s">
        <v>622</v>
      </c>
      <c r="D37">
        <v>1</v>
      </c>
      <c r="E37">
        <v>48</v>
      </c>
      <c r="F37" t="s">
        <v>660</v>
      </c>
      <c r="G37" t="s">
        <v>131</v>
      </c>
      <c r="H37" s="4" t="s">
        <v>315</v>
      </c>
      <c r="I37" t="s">
        <v>658</v>
      </c>
      <c r="J37" t="s">
        <v>1170</v>
      </c>
      <c r="K37">
        <v>1</v>
      </c>
      <c r="S37" t="str">
        <f t="shared" si="3"/>
        <v>Meconema thalassinum</v>
      </c>
    </row>
    <row r="38" spans="1:19" ht="12.75">
      <c r="A38">
        <v>1915</v>
      </c>
      <c r="B38" s="17" t="str">
        <f t="shared" si="2"/>
        <v>Scheutbos</v>
      </c>
      <c r="C38" s="1" t="s">
        <v>623</v>
      </c>
      <c r="D38">
        <v>1</v>
      </c>
      <c r="F38" t="s">
        <v>662</v>
      </c>
      <c r="G38" t="s">
        <v>333</v>
      </c>
      <c r="H38" s="4" t="s">
        <v>315</v>
      </c>
      <c r="I38" t="s">
        <v>658</v>
      </c>
      <c r="J38" t="s">
        <v>1170</v>
      </c>
      <c r="K38">
        <v>1</v>
      </c>
      <c r="S38" t="str">
        <f t="shared" si="3"/>
        <v>Phaneroptera falcata</v>
      </c>
    </row>
    <row r="39" spans="1:19" ht="12.75">
      <c r="A39">
        <v>1914</v>
      </c>
      <c r="B39" s="17" t="str">
        <f t="shared" si="2"/>
        <v>Scheutbos</v>
      </c>
      <c r="C39" s="1" t="s">
        <v>773</v>
      </c>
      <c r="D39">
        <v>1</v>
      </c>
      <c r="F39" t="s">
        <v>1869</v>
      </c>
      <c r="G39" t="s">
        <v>550</v>
      </c>
      <c r="H39" s="4" t="s">
        <v>315</v>
      </c>
      <c r="I39" t="s">
        <v>206</v>
      </c>
      <c r="J39" t="s">
        <v>1170</v>
      </c>
      <c r="K39">
        <v>1</v>
      </c>
      <c r="S39" t="str">
        <f t="shared" si="3"/>
        <v>Pholidoptera griseoaptera</v>
      </c>
    </row>
    <row r="40" spans="2:19" ht="12.75">
      <c r="B40" s="17"/>
      <c r="C40" s="13" t="s">
        <v>3375</v>
      </c>
      <c r="D40">
        <v>1</v>
      </c>
      <c r="G40" s="9" t="s">
        <v>3376</v>
      </c>
      <c r="H40" s="8" t="s">
        <v>315</v>
      </c>
      <c r="I40" s="9" t="s">
        <v>206</v>
      </c>
      <c r="J40" s="9" t="s">
        <v>3224</v>
      </c>
      <c r="S40" t="str">
        <f t="shared" si="3"/>
        <v>Roeseliana roeselii</v>
      </c>
    </row>
    <row r="41" spans="1:19" ht="12.75">
      <c r="A41">
        <v>1921</v>
      </c>
      <c r="B41" s="17" t="str">
        <f t="shared" si="2"/>
        <v>Scheutbos</v>
      </c>
      <c r="C41" s="1" t="s">
        <v>593</v>
      </c>
      <c r="D41">
        <v>1</v>
      </c>
      <c r="E41">
        <v>46</v>
      </c>
      <c r="F41" t="s">
        <v>657</v>
      </c>
      <c r="G41" t="s">
        <v>138</v>
      </c>
      <c r="H41" s="4" t="s">
        <v>315</v>
      </c>
      <c r="I41" t="s">
        <v>656</v>
      </c>
      <c r="J41" t="s">
        <v>1170</v>
      </c>
      <c r="K41">
        <v>1</v>
      </c>
      <c r="S41" t="str">
        <f t="shared" si="3"/>
        <v>Tetrix subulata</v>
      </c>
    </row>
    <row r="42" spans="1:19" ht="12.75">
      <c r="A42">
        <v>1708</v>
      </c>
      <c r="B42" s="17" t="str">
        <f t="shared" si="2"/>
        <v>Scheutbos</v>
      </c>
      <c r="C42" s="1" t="s">
        <v>551</v>
      </c>
      <c r="D42">
        <v>1</v>
      </c>
      <c r="E42">
        <v>50</v>
      </c>
      <c r="F42" t="s">
        <v>661</v>
      </c>
      <c r="G42" t="s">
        <v>552</v>
      </c>
      <c r="H42" s="4" t="s">
        <v>315</v>
      </c>
      <c r="I42" t="s">
        <v>658</v>
      </c>
      <c r="J42" t="s">
        <v>1170</v>
      </c>
      <c r="K42">
        <v>1</v>
      </c>
      <c r="S42" t="str">
        <f t="shared" si="3"/>
        <v>Tettigonia viridissima</v>
      </c>
    </row>
    <row r="43" spans="1:19" ht="12.75">
      <c r="A43">
        <v>1809</v>
      </c>
      <c r="B43" s="17" t="str">
        <f t="shared" si="2"/>
        <v>Scheutbos</v>
      </c>
      <c r="C43" s="1" t="s">
        <v>72</v>
      </c>
      <c r="D43">
        <v>1</v>
      </c>
      <c r="E43">
        <v>68</v>
      </c>
      <c r="F43" t="s">
        <v>244</v>
      </c>
      <c r="G43" t="s">
        <v>139</v>
      </c>
      <c r="H43" s="4" t="s">
        <v>253</v>
      </c>
      <c r="I43" t="s">
        <v>401</v>
      </c>
      <c r="K43">
        <v>1</v>
      </c>
      <c r="S43" t="str">
        <f aca="true" t="shared" si="4" ref="S43:S82">C43</f>
        <v>Forficula auricularia</v>
      </c>
    </row>
    <row r="44" spans="2:19" ht="12.75">
      <c r="B44" s="17"/>
      <c r="C44" s="1" t="s">
        <v>3208</v>
      </c>
      <c r="D44">
        <v>1</v>
      </c>
      <c r="H44" s="4" t="s">
        <v>3207</v>
      </c>
      <c r="I44" t="s">
        <v>3209</v>
      </c>
      <c r="S44" t="str">
        <f t="shared" si="4"/>
        <v>Ectobius pallidus</v>
      </c>
    </row>
    <row r="45" spans="2:19" ht="12.75">
      <c r="B45" s="17" t="str">
        <f t="shared" si="2"/>
        <v>Scheutbos</v>
      </c>
      <c r="C45" s="2" t="s">
        <v>239</v>
      </c>
      <c r="D45">
        <v>1</v>
      </c>
      <c r="H45" s="4" t="s">
        <v>268</v>
      </c>
      <c r="I45" t="s">
        <v>196</v>
      </c>
      <c r="K45">
        <v>0</v>
      </c>
      <c r="L45">
        <v>1</v>
      </c>
      <c r="S45" t="str">
        <f t="shared" si="4"/>
        <v>Cerobasis guestfalica</v>
      </c>
    </row>
    <row r="46" spans="2:19" ht="12.75">
      <c r="B46" s="17" t="str">
        <f t="shared" si="2"/>
        <v>Scheutbos</v>
      </c>
      <c r="C46" s="2" t="s">
        <v>745</v>
      </c>
      <c r="D46">
        <v>1</v>
      </c>
      <c r="H46" s="4" t="s">
        <v>268</v>
      </c>
      <c r="I46" t="s">
        <v>746</v>
      </c>
      <c r="K46">
        <v>0</v>
      </c>
      <c r="L46">
        <v>1</v>
      </c>
      <c r="S46" t="str">
        <f t="shared" si="4"/>
        <v>Ectopsocidae sp</v>
      </c>
    </row>
    <row r="47" spans="2:19" ht="12.75">
      <c r="B47" s="17"/>
      <c r="C47" s="1" t="s">
        <v>3216</v>
      </c>
      <c r="D47">
        <v>1</v>
      </c>
      <c r="H47" s="4" t="s">
        <v>268</v>
      </c>
      <c r="I47" t="s">
        <v>3217</v>
      </c>
      <c r="S47" t="s">
        <v>3217</v>
      </c>
    </row>
    <row r="48" spans="1:19" ht="12.75">
      <c r="A48">
        <v>27069</v>
      </c>
      <c r="B48" s="17" t="str">
        <f t="shared" si="2"/>
        <v>Scheutbos</v>
      </c>
      <c r="C48" s="1" t="s">
        <v>2592</v>
      </c>
      <c r="D48">
        <v>1</v>
      </c>
      <c r="H48" s="4" t="s">
        <v>268</v>
      </c>
      <c r="I48" t="s">
        <v>377</v>
      </c>
      <c r="J48" t="s">
        <v>1423</v>
      </c>
      <c r="K48">
        <v>1</v>
      </c>
      <c r="S48" t="str">
        <f t="shared" si="4"/>
        <v>Stenopsocus stigmaticus</v>
      </c>
    </row>
    <row r="49" spans="1:19" ht="12.75">
      <c r="A49">
        <v>8714</v>
      </c>
      <c r="B49" s="17" t="str">
        <f t="shared" si="2"/>
        <v>Scheutbos</v>
      </c>
      <c r="C49" s="1" t="s">
        <v>1623</v>
      </c>
      <c r="D49">
        <v>1</v>
      </c>
      <c r="H49" s="4" t="s">
        <v>635</v>
      </c>
      <c r="I49" t="s">
        <v>335</v>
      </c>
      <c r="K49">
        <v>1</v>
      </c>
      <c r="Q49">
        <f>D49</f>
        <v>1</v>
      </c>
      <c r="S49" t="str">
        <f t="shared" si="4"/>
        <v>Acanthosoma hemorrhoidale</v>
      </c>
    </row>
    <row r="50" spans="1:19" ht="12.75">
      <c r="A50">
        <v>9527</v>
      </c>
      <c r="B50" s="17" t="str">
        <f t="shared" si="2"/>
        <v>Scheutbos</v>
      </c>
      <c r="C50" s="1" t="s">
        <v>1281</v>
      </c>
      <c r="D50">
        <v>1</v>
      </c>
      <c r="G50" t="s">
        <v>1601</v>
      </c>
      <c r="H50" s="4" t="s">
        <v>635</v>
      </c>
      <c r="I50" t="s">
        <v>317</v>
      </c>
      <c r="K50">
        <v>1</v>
      </c>
      <c r="S50" t="str">
        <f t="shared" si="4"/>
        <v>Adelphocoris lineolatus</v>
      </c>
    </row>
    <row r="51" spans="1:19" ht="12.75">
      <c r="A51">
        <v>8741</v>
      </c>
      <c r="B51" s="17" t="str">
        <f t="shared" si="2"/>
        <v>Scheutbos</v>
      </c>
      <c r="C51" s="1" t="s">
        <v>279</v>
      </c>
      <c r="D51">
        <v>1</v>
      </c>
      <c r="E51">
        <v>72</v>
      </c>
      <c r="F51" t="s">
        <v>1602</v>
      </c>
      <c r="H51" s="4" t="s">
        <v>635</v>
      </c>
      <c r="I51" t="s">
        <v>294</v>
      </c>
      <c r="K51">
        <v>1</v>
      </c>
      <c r="Q51">
        <f aca="true" t="shared" si="5" ref="Q51:Q89">D51</f>
        <v>1</v>
      </c>
      <c r="S51" t="str">
        <f t="shared" si="4"/>
        <v>Aelia acuminata</v>
      </c>
    </row>
    <row r="52" spans="2:19" ht="12.75">
      <c r="B52" s="17"/>
      <c r="C52" s="1" t="s">
        <v>3352</v>
      </c>
      <c r="D52">
        <v>1</v>
      </c>
      <c r="H52" s="4" t="s">
        <v>635</v>
      </c>
      <c r="I52" t="s">
        <v>3353</v>
      </c>
      <c r="J52" t="s">
        <v>3224</v>
      </c>
      <c r="S52" t="str">
        <f t="shared" si="4"/>
        <v>Aleyrodidae indet</v>
      </c>
    </row>
    <row r="53" spans="1:19" ht="12.75">
      <c r="A53">
        <v>24644</v>
      </c>
      <c r="B53" s="17" t="str">
        <f t="shared" si="2"/>
        <v>Scheutbos</v>
      </c>
      <c r="C53" s="1" t="s">
        <v>999</v>
      </c>
      <c r="D53">
        <v>1</v>
      </c>
      <c r="H53" s="4" t="s">
        <v>635</v>
      </c>
      <c r="I53" t="s">
        <v>434</v>
      </c>
      <c r="J53" t="s">
        <v>1000</v>
      </c>
      <c r="K53">
        <v>1</v>
      </c>
      <c r="Q53">
        <f t="shared" si="5"/>
        <v>1</v>
      </c>
      <c r="S53" t="str">
        <f t="shared" si="4"/>
        <v>Anoscopus serratulae</v>
      </c>
    </row>
    <row r="54" spans="1:19" ht="12.75">
      <c r="A54">
        <v>8702</v>
      </c>
      <c r="B54" s="17" t="str">
        <f t="shared" si="2"/>
        <v>Scheutbos</v>
      </c>
      <c r="C54" s="1" t="s">
        <v>777</v>
      </c>
      <c r="D54">
        <v>1</v>
      </c>
      <c r="F54" s="9" t="s">
        <v>1643</v>
      </c>
      <c r="G54" s="9" t="s">
        <v>1644</v>
      </c>
      <c r="H54" s="4" t="s">
        <v>635</v>
      </c>
      <c r="I54" t="s">
        <v>337</v>
      </c>
      <c r="K54">
        <v>1</v>
      </c>
      <c r="Q54">
        <f t="shared" si="5"/>
        <v>1</v>
      </c>
      <c r="S54" t="str">
        <f t="shared" si="4"/>
        <v>Anthocoris nemorum</v>
      </c>
    </row>
    <row r="55" spans="2:19" ht="12.75">
      <c r="B55" s="17" t="str">
        <f t="shared" si="2"/>
        <v>Scheutbos</v>
      </c>
      <c r="C55" s="1" t="s">
        <v>229</v>
      </c>
      <c r="D55">
        <v>1</v>
      </c>
      <c r="H55" s="4" t="s">
        <v>635</v>
      </c>
      <c r="I55" t="s">
        <v>296</v>
      </c>
      <c r="K55">
        <v>0</v>
      </c>
      <c r="Q55">
        <f t="shared" si="5"/>
        <v>1</v>
      </c>
      <c r="S55" t="str">
        <f t="shared" si="4"/>
        <v>Aphididae sp</v>
      </c>
    </row>
    <row r="56" spans="2:19" ht="12.75">
      <c r="B56" s="17" t="str">
        <f t="shared" si="2"/>
        <v>Scheutbos</v>
      </c>
      <c r="C56" s="2" t="s">
        <v>645</v>
      </c>
      <c r="D56">
        <v>1</v>
      </c>
      <c r="E56">
        <v>94</v>
      </c>
      <c r="G56" t="s">
        <v>424</v>
      </c>
      <c r="H56" s="4" t="s">
        <v>635</v>
      </c>
      <c r="I56" t="s">
        <v>296</v>
      </c>
      <c r="K56">
        <v>0</v>
      </c>
      <c r="L56">
        <v>1</v>
      </c>
      <c r="Q56">
        <f t="shared" si="5"/>
        <v>1</v>
      </c>
      <c r="S56" t="str">
        <f t="shared" si="4"/>
        <v>Aphis sambuci</v>
      </c>
    </row>
    <row r="57" spans="2:19" ht="12.75">
      <c r="B57" s="17" t="str">
        <f t="shared" si="2"/>
        <v>Scheutbos</v>
      </c>
      <c r="C57" s="1" t="s">
        <v>522</v>
      </c>
      <c r="D57">
        <v>1</v>
      </c>
      <c r="H57" s="4" t="s">
        <v>635</v>
      </c>
      <c r="I57" t="s">
        <v>434</v>
      </c>
      <c r="K57">
        <v>0</v>
      </c>
      <c r="Q57">
        <f t="shared" si="5"/>
        <v>1</v>
      </c>
      <c r="S57" t="str">
        <f t="shared" si="4"/>
        <v>Aphrodes makarovi</v>
      </c>
    </row>
    <row r="58" spans="1:19" ht="12.75">
      <c r="A58">
        <v>8518</v>
      </c>
      <c r="B58" s="17" t="str">
        <f t="shared" si="2"/>
        <v>Scheutbos</v>
      </c>
      <c r="C58" s="1" t="s">
        <v>197</v>
      </c>
      <c r="D58">
        <v>1</v>
      </c>
      <c r="H58" s="4" t="s">
        <v>635</v>
      </c>
      <c r="I58" t="s">
        <v>297</v>
      </c>
      <c r="K58">
        <v>1</v>
      </c>
      <c r="Q58">
        <f t="shared" si="5"/>
        <v>1</v>
      </c>
      <c r="S58" t="str">
        <f t="shared" si="4"/>
        <v>Aphrophora alni</v>
      </c>
    </row>
    <row r="59" spans="1:19" ht="12.75">
      <c r="A59">
        <v>24616</v>
      </c>
      <c r="B59" s="17" t="str">
        <f t="shared" si="2"/>
        <v>Scheutbos</v>
      </c>
      <c r="C59" s="1" t="s">
        <v>578</v>
      </c>
      <c r="D59">
        <v>1</v>
      </c>
      <c r="F59" t="s">
        <v>647</v>
      </c>
      <c r="G59" t="s">
        <v>529</v>
      </c>
      <c r="H59" s="4" t="s">
        <v>635</v>
      </c>
      <c r="I59" t="s">
        <v>297</v>
      </c>
      <c r="K59">
        <v>1</v>
      </c>
      <c r="Q59">
        <f t="shared" si="5"/>
        <v>1</v>
      </c>
      <c r="S59" t="str">
        <f t="shared" si="4"/>
        <v>Aphrophora salicina</v>
      </c>
    </row>
    <row r="60" spans="2:19" ht="12.75">
      <c r="B60" s="17" t="str">
        <f t="shared" si="2"/>
        <v>Scheutbos</v>
      </c>
      <c r="C60" s="1" t="s">
        <v>2096</v>
      </c>
      <c r="D60">
        <v>1</v>
      </c>
      <c r="H60" s="4" t="s">
        <v>1007</v>
      </c>
      <c r="I60" t="s">
        <v>1428</v>
      </c>
      <c r="J60" t="s">
        <v>2098</v>
      </c>
      <c r="K60">
        <v>1</v>
      </c>
      <c r="Q60">
        <f t="shared" si="5"/>
        <v>1</v>
      </c>
      <c r="S60" t="str">
        <f t="shared" si="4"/>
        <v>Aradus depressus</v>
      </c>
    </row>
    <row r="61" spans="2:19" ht="12.75">
      <c r="B61" s="17"/>
      <c r="C61" s="13" t="s">
        <v>3434</v>
      </c>
      <c r="D61">
        <v>1</v>
      </c>
      <c r="H61" s="8" t="s">
        <v>635</v>
      </c>
      <c r="I61" s="9" t="s">
        <v>294</v>
      </c>
      <c r="J61" s="9" t="s">
        <v>3435</v>
      </c>
      <c r="Q61">
        <f t="shared" si="5"/>
        <v>1</v>
      </c>
      <c r="S61" t="str">
        <f t="shared" si="4"/>
        <v>Arma custos</v>
      </c>
    </row>
    <row r="62" spans="2:19" ht="12.75">
      <c r="B62" s="17"/>
      <c r="C62" s="1" t="s">
        <v>2425</v>
      </c>
      <c r="D62">
        <v>1</v>
      </c>
      <c r="H62" s="4" t="s">
        <v>635</v>
      </c>
      <c r="I62" t="s">
        <v>2420</v>
      </c>
      <c r="K62">
        <v>1</v>
      </c>
      <c r="Q62">
        <f t="shared" si="5"/>
        <v>1</v>
      </c>
      <c r="S62" t="str">
        <f t="shared" si="4"/>
        <v>Berytinus minor</v>
      </c>
    </row>
    <row r="63" spans="1:19" ht="12.75">
      <c r="A63">
        <v>9066</v>
      </c>
      <c r="B63" s="17" t="str">
        <f t="shared" si="2"/>
        <v>Scheutbos</v>
      </c>
      <c r="C63" s="1" t="s">
        <v>1149</v>
      </c>
      <c r="D63">
        <v>1</v>
      </c>
      <c r="H63" s="4" t="s">
        <v>635</v>
      </c>
      <c r="I63" t="s">
        <v>1150</v>
      </c>
      <c r="J63" t="s">
        <v>1002</v>
      </c>
      <c r="K63">
        <v>1</v>
      </c>
      <c r="Q63">
        <f t="shared" si="5"/>
        <v>1</v>
      </c>
      <c r="S63" t="str">
        <f t="shared" si="4"/>
        <v>Cacopsylla sp</v>
      </c>
    </row>
    <row r="64" spans="1:19" ht="12.75">
      <c r="A64">
        <v>8513</v>
      </c>
      <c r="B64" s="17" t="str">
        <f t="shared" si="2"/>
        <v>Scheutbos</v>
      </c>
      <c r="C64" s="1" t="s">
        <v>1285</v>
      </c>
      <c r="D64">
        <v>1</v>
      </c>
      <c r="H64" s="4" t="s">
        <v>635</v>
      </c>
      <c r="I64" t="s">
        <v>317</v>
      </c>
      <c r="K64">
        <v>1</v>
      </c>
      <c r="Q64">
        <f t="shared" si="5"/>
        <v>1</v>
      </c>
      <c r="S64" t="str">
        <f t="shared" si="4"/>
        <v>Campyloneura virgula</v>
      </c>
    </row>
    <row r="65" spans="1:19" ht="12.75">
      <c r="A65">
        <v>25032</v>
      </c>
      <c r="B65" s="17" t="str">
        <f t="shared" si="2"/>
        <v>Scheutbos</v>
      </c>
      <c r="C65" s="1" t="s">
        <v>1283</v>
      </c>
      <c r="D65">
        <v>1</v>
      </c>
      <c r="H65" s="4" t="s">
        <v>635</v>
      </c>
      <c r="I65" t="s">
        <v>317</v>
      </c>
      <c r="K65">
        <v>1</v>
      </c>
      <c r="Q65">
        <f t="shared" si="5"/>
        <v>1</v>
      </c>
      <c r="S65" t="str">
        <f t="shared" si="4"/>
        <v>Capsus ater</v>
      </c>
    </row>
    <row r="66" spans="2:19" ht="12.75">
      <c r="B66" s="17"/>
      <c r="C66" s="1" t="s">
        <v>3396</v>
      </c>
      <c r="D66">
        <v>1</v>
      </c>
      <c r="H66" s="4" t="s">
        <v>635</v>
      </c>
      <c r="I66" t="s">
        <v>294</v>
      </c>
      <c r="Q66">
        <f t="shared" si="5"/>
        <v>1</v>
      </c>
      <c r="S66" t="str">
        <f t="shared" si="4"/>
        <v>Carpocorus fuscipinus</v>
      </c>
    </row>
    <row r="67" spans="1:19" ht="12.75">
      <c r="A67">
        <v>1461</v>
      </c>
      <c r="B67" s="17" t="str">
        <f t="shared" si="2"/>
        <v>Scheutbos</v>
      </c>
      <c r="C67" s="1" t="s">
        <v>393</v>
      </c>
      <c r="D67">
        <v>1</v>
      </c>
      <c r="E67">
        <v>90</v>
      </c>
      <c r="F67" t="s">
        <v>282</v>
      </c>
      <c r="G67" t="s">
        <v>352</v>
      </c>
      <c r="H67" s="4" t="s">
        <v>635</v>
      </c>
      <c r="I67" t="s">
        <v>297</v>
      </c>
      <c r="K67">
        <v>1</v>
      </c>
      <c r="Q67">
        <f t="shared" si="5"/>
        <v>1</v>
      </c>
      <c r="S67" t="str">
        <f t="shared" si="4"/>
        <v>Cercopis vulnerata</v>
      </c>
    </row>
    <row r="68" spans="1:19" ht="12.75">
      <c r="A68">
        <v>25358</v>
      </c>
      <c r="B68" s="17" t="str">
        <f t="shared" si="2"/>
        <v>Scheutbos</v>
      </c>
      <c r="C68" s="1" t="s">
        <v>447</v>
      </c>
      <c r="D68">
        <v>1</v>
      </c>
      <c r="H68" s="4" t="s">
        <v>635</v>
      </c>
      <c r="I68" t="s">
        <v>295</v>
      </c>
      <c r="K68">
        <v>1</v>
      </c>
      <c r="Q68">
        <f t="shared" si="5"/>
        <v>1</v>
      </c>
      <c r="S68" t="str">
        <f t="shared" si="4"/>
        <v>Chorosoma schillingi</v>
      </c>
    </row>
    <row r="69" spans="1:19" ht="12.75">
      <c r="A69">
        <v>1961</v>
      </c>
      <c r="B69" s="17" t="str">
        <f t="shared" si="2"/>
        <v>Scheutbos</v>
      </c>
      <c r="C69" s="1" t="s">
        <v>561</v>
      </c>
      <c r="D69">
        <v>1</v>
      </c>
      <c r="E69">
        <v>92</v>
      </c>
      <c r="F69" t="s">
        <v>490</v>
      </c>
      <c r="G69" t="s">
        <v>489</v>
      </c>
      <c r="H69" s="4" t="s">
        <v>635</v>
      </c>
      <c r="I69" t="s">
        <v>434</v>
      </c>
      <c r="K69">
        <v>1</v>
      </c>
      <c r="Q69">
        <f t="shared" si="5"/>
        <v>1</v>
      </c>
      <c r="S69" t="str">
        <f t="shared" si="4"/>
        <v>Cicadella viridis</v>
      </c>
    </row>
    <row r="70" spans="2:19" ht="12.75">
      <c r="B70" s="17" t="str">
        <f t="shared" si="2"/>
        <v>Scheutbos</v>
      </c>
      <c r="C70" s="1" t="s">
        <v>1164</v>
      </c>
      <c r="D70">
        <v>1</v>
      </c>
      <c r="H70" s="4" t="s">
        <v>635</v>
      </c>
      <c r="I70" t="s">
        <v>1165</v>
      </c>
      <c r="K70">
        <v>0</v>
      </c>
      <c r="Q70">
        <f t="shared" si="5"/>
        <v>1</v>
      </c>
      <c r="S70" t="str">
        <f t="shared" si="4"/>
        <v>Cixius sp</v>
      </c>
    </row>
    <row r="71" spans="1:19" ht="12.75">
      <c r="A71">
        <v>18627</v>
      </c>
      <c r="B71" s="17" t="str">
        <f t="shared" si="2"/>
        <v>Scheutbos</v>
      </c>
      <c r="C71" s="1" t="s">
        <v>517</v>
      </c>
      <c r="D71">
        <v>1</v>
      </c>
      <c r="H71" s="4" t="s">
        <v>635</v>
      </c>
      <c r="I71" t="s">
        <v>317</v>
      </c>
      <c r="K71">
        <v>1</v>
      </c>
      <c r="Q71">
        <f t="shared" si="5"/>
        <v>1</v>
      </c>
      <c r="S71" t="str">
        <f t="shared" si="4"/>
        <v>Closterotomus norwegicus</v>
      </c>
    </row>
    <row r="72" spans="2:19" ht="12.75">
      <c r="B72" s="17"/>
      <c r="C72" s="13" t="s">
        <v>3393</v>
      </c>
      <c r="D72">
        <v>1</v>
      </c>
      <c r="H72" s="8" t="s">
        <v>635</v>
      </c>
      <c r="I72" s="9" t="s">
        <v>2672</v>
      </c>
      <c r="J72" s="9" t="s">
        <v>3224</v>
      </c>
      <c r="Q72">
        <f t="shared" si="5"/>
        <v>1</v>
      </c>
      <c r="S72" t="str">
        <f t="shared" si="4"/>
        <v>Colymbetes fuscus</v>
      </c>
    </row>
    <row r="73" spans="1:19" ht="12.75">
      <c r="A73">
        <v>1510</v>
      </c>
      <c r="B73" s="17" t="str">
        <f t="shared" si="2"/>
        <v>Scheutbos</v>
      </c>
      <c r="C73" s="1" t="s">
        <v>675</v>
      </c>
      <c r="D73">
        <v>1</v>
      </c>
      <c r="E73">
        <v>74</v>
      </c>
      <c r="F73" s="9" t="s">
        <v>1709</v>
      </c>
      <c r="G73" t="s">
        <v>223</v>
      </c>
      <c r="H73" s="4" t="s">
        <v>635</v>
      </c>
      <c r="I73" t="s">
        <v>338</v>
      </c>
      <c r="K73">
        <v>1</v>
      </c>
      <c r="Q73">
        <f t="shared" si="5"/>
        <v>1</v>
      </c>
      <c r="S73" t="str">
        <f t="shared" si="4"/>
        <v>Coreus marginatus</v>
      </c>
    </row>
    <row r="74" spans="1:19" ht="12.75">
      <c r="A74">
        <v>20420</v>
      </c>
      <c r="B74" s="17" t="str">
        <f t="shared" si="2"/>
        <v>Scheutbos</v>
      </c>
      <c r="C74" s="1" t="s">
        <v>822</v>
      </c>
      <c r="D74">
        <v>1</v>
      </c>
      <c r="H74" s="4" t="s">
        <v>635</v>
      </c>
      <c r="I74" t="s">
        <v>338</v>
      </c>
      <c r="K74">
        <v>1</v>
      </c>
      <c r="Q74">
        <f t="shared" si="5"/>
        <v>1</v>
      </c>
      <c r="S74" t="str">
        <f t="shared" si="4"/>
        <v>Coriomeris denticulatus</v>
      </c>
    </row>
    <row r="75" spans="1:19" ht="12.75">
      <c r="A75">
        <v>20705</v>
      </c>
      <c r="B75" s="17" t="str">
        <f t="shared" si="2"/>
        <v>Scheutbos</v>
      </c>
      <c r="C75" s="2" t="s">
        <v>148</v>
      </c>
      <c r="D75">
        <v>1</v>
      </c>
      <c r="F75" s="9" t="s">
        <v>1708</v>
      </c>
      <c r="G75" t="s">
        <v>149</v>
      </c>
      <c r="H75" s="4" t="s">
        <v>635</v>
      </c>
      <c r="I75" t="s">
        <v>339</v>
      </c>
      <c r="K75">
        <v>0</v>
      </c>
      <c r="L75">
        <v>1</v>
      </c>
      <c r="Q75">
        <f t="shared" si="5"/>
        <v>1</v>
      </c>
      <c r="S75" t="str">
        <f t="shared" si="4"/>
        <v>Corixa punctata</v>
      </c>
    </row>
    <row r="76" spans="2:17" ht="12.75">
      <c r="B76" s="17"/>
      <c r="C76" s="1" t="s">
        <v>3351</v>
      </c>
      <c r="D76">
        <v>1</v>
      </c>
      <c r="F76" s="9"/>
      <c r="H76" s="4" t="s">
        <v>635</v>
      </c>
      <c r="I76" t="s">
        <v>295</v>
      </c>
      <c r="J76" t="s">
        <v>3224</v>
      </c>
      <c r="Q76">
        <f t="shared" si="5"/>
        <v>1</v>
      </c>
    </row>
    <row r="77" spans="1:19" ht="12.75">
      <c r="A77">
        <v>25052</v>
      </c>
      <c r="B77" s="17" t="str">
        <f t="shared" si="2"/>
        <v>Scheutbos</v>
      </c>
      <c r="C77" s="1" t="s">
        <v>727</v>
      </c>
      <c r="D77">
        <v>1</v>
      </c>
      <c r="H77" s="4" t="s">
        <v>635</v>
      </c>
      <c r="I77" t="s">
        <v>317</v>
      </c>
      <c r="K77">
        <v>1</v>
      </c>
      <c r="Q77">
        <f t="shared" si="5"/>
        <v>1</v>
      </c>
      <c r="S77" t="str">
        <f t="shared" si="4"/>
        <v>Deraeocoris flavilinea</v>
      </c>
    </row>
    <row r="78" spans="2:19" ht="12.75">
      <c r="B78" s="17" t="str">
        <f t="shared" si="2"/>
        <v>Scheutbos</v>
      </c>
      <c r="C78" s="1" t="s">
        <v>1624</v>
      </c>
      <c r="D78">
        <v>1</v>
      </c>
      <c r="H78" s="4" t="s">
        <v>635</v>
      </c>
      <c r="I78" t="s">
        <v>317</v>
      </c>
      <c r="K78">
        <v>1</v>
      </c>
      <c r="Q78">
        <f t="shared" si="5"/>
        <v>1</v>
      </c>
      <c r="S78" t="str">
        <f t="shared" si="4"/>
        <v>Deraeocoris lutescens</v>
      </c>
    </row>
    <row r="79" spans="1:19" ht="12.75">
      <c r="A79">
        <v>1984</v>
      </c>
      <c r="B79" s="17" t="str">
        <f t="shared" si="2"/>
        <v>Scheutbos</v>
      </c>
      <c r="C79" s="1" t="s">
        <v>277</v>
      </c>
      <c r="D79">
        <v>1</v>
      </c>
      <c r="E79">
        <v>80</v>
      </c>
      <c r="H79" s="4" t="s">
        <v>635</v>
      </c>
      <c r="I79" t="s">
        <v>317</v>
      </c>
      <c r="K79">
        <v>1</v>
      </c>
      <c r="Q79">
        <f t="shared" si="5"/>
        <v>1</v>
      </c>
      <c r="S79" t="str">
        <f t="shared" si="4"/>
        <v>Deraeocoris ruber</v>
      </c>
    </row>
    <row r="80" spans="1:19" ht="12.75">
      <c r="A80">
        <v>25060</v>
      </c>
      <c r="B80" s="17" t="str">
        <f t="shared" si="2"/>
        <v>Scheutbos</v>
      </c>
      <c r="C80" s="1" t="s">
        <v>689</v>
      </c>
      <c r="D80">
        <v>1</v>
      </c>
      <c r="H80" s="4" t="s">
        <v>635</v>
      </c>
      <c r="I80" t="s">
        <v>317</v>
      </c>
      <c r="K80">
        <v>1</v>
      </c>
      <c r="Q80">
        <f t="shared" si="5"/>
        <v>1</v>
      </c>
      <c r="S80" t="str">
        <f t="shared" si="4"/>
        <v>Dicyphus epilobii</v>
      </c>
    </row>
    <row r="81" spans="1:19" ht="12.75">
      <c r="A81">
        <v>8703</v>
      </c>
      <c r="B81" s="17" t="str">
        <f t="shared" si="2"/>
        <v>Scheutbos</v>
      </c>
      <c r="C81" s="1" t="s">
        <v>724</v>
      </c>
      <c r="D81">
        <v>1</v>
      </c>
      <c r="F81" s="9" t="s">
        <v>1726</v>
      </c>
      <c r="G81" t="s">
        <v>725</v>
      </c>
      <c r="H81" s="4" t="s">
        <v>635</v>
      </c>
      <c r="I81" t="s">
        <v>294</v>
      </c>
      <c r="K81">
        <v>1</v>
      </c>
      <c r="Q81">
        <f t="shared" si="5"/>
        <v>1</v>
      </c>
      <c r="S81" t="str">
        <f t="shared" si="4"/>
        <v>Dolycoris baccarum</v>
      </c>
    </row>
    <row r="82" spans="2:19" ht="12.75">
      <c r="B82" s="17" t="str">
        <f t="shared" si="2"/>
        <v>Scheutbos</v>
      </c>
      <c r="C82" s="1" t="s">
        <v>2544</v>
      </c>
      <c r="D82">
        <v>1</v>
      </c>
      <c r="H82" s="4" t="s">
        <v>635</v>
      </c>
      <c r="I82" t="s">
        <v>502</v>
      </c>
      <c r="J82" t="s">
        <v>2545</v>
      </c>
      <c r="K82">
        <v>1</v>
      </c>
      <c r="Q82">
        <f t="shared" si="5"/>
        <v>1</v>
      </c>
      <c r="S82" t="str">
        <f t="shared" si="4"/>
        <v>Drymus brunneus</v>
      </c>
    </row>
    <row r="83" spans="1:19" ht="12.75">
      <c r="A83">
        <v>8509</v>
      </c>
      <c r="B83" s="17" t="str">
        <f aca="true" t="shared" si="6" ref="B83:B161">HYPERLINK("http://observations.be/gebied/view/32595?from=2000-01-01&amp;to=2010-10-25&amp;sp="&amp;A83,"Scheutbos")</f>
        <v>Scheutbos</v>
      </c>
      <c r="C83" s="1" t="s">
        <v>1016</v>
      </c>
      <c r="D83">
        <v>1</v>
      </c>
      <c r="F83" s="9" t="s">
        <v>1728</v>
      </c>
      <c r="H83" s="4" t="s">
        <v>635</v>
      </c>
      <c r="I83" t="s">
        <v>317</v>
      </c>
      <c r="K83">
        <v>1</v>
      </c>
      <c r="Q83">
        <f t="shared" si="5"/>
        <v>1</v>
      </c>
      <c r="S83" t="str">
        <f aca="true" t="shared" si="7" ref="S83:S118">C83</f>
        <v>Dryophilocoris flavoquadrimaculatus</v>
      </c>
    </row>
    <row r="84" spans="2:19" ht="12.75">
      <c r="B84" s="17"/>
      <c r="C84" s="23" t="s">
        <v>3243</v>
      </c>
      <c r="D84">
        <v>1</v>
      </c>
      <c r="F84" s="9"/>
      <c r="H84" s="8" t="s">
        <v>635</v>
      </c>
      <c r="I84" s="9" t="s">
        <v>294</v>
      </c>
      <c r="J84" s="9" t="s">
        <v>3224</v>
      </c>
      <c r="Q84">
        <f t="shared" si="5"/>
        <v>1</v>
      </c>
      <c r="S84" t="str">
        <f t="shared" si="7"/>
        <v>Dyroderes umbraculatus</v>
      </c>
    </row>
    <row r="85" spans="2:19" ht="12.75">
      <c r="B85" s="17" t="str">
        <f t="shared" si="6"/>
        <v>Scheutbos</v>
      </c>
      <c r="C85" s="7" t="s">
        <v>1003</v>
      </c>
      <c r="D85">
        <v>1</v>
      </c>
      <c r="H85" s="4" t="s">
        <v>635</v>
      </c>
      <c r="I85" t="s">
        <v>434</v>
      </c>
      <c r="J85" t="s">
        <v>1002</v>
      </c>
      <c r="K85">
        <v>0</v>
      </c>
      <c r="L85">
        <v>1</v>
      </c>
      <c r="Q85">
        <f t="shared" si="5"/>
        <v>1</v>
      </c>
      <c r="S85" t="str">
        <f t="shared" si="7"/>
        <v>Edwardsiana sp</v>
      </c>
    </row>
    <row r="86" spans="1:19" ht="12.75">
      <c r="A86">
        <v>8506</v>
      </c>
      <c r="B86" s="17" t="str">
        <f t="shared" si="6"/>
        <v>Scheutbos</v>
      </c>
      <c r="C86" s="1" t="s">
        <v>1638</v>
      </c>
      <c r="D86">
        <v>1</v>
      </c>
      <c r="G86" t="s">
        <v>726</v>
      </c>
      <c r="H86" s="4" t="s">
        <v>635</v>
      </c>
      <c r="I86" t="s">
        <v>335</v>
      </c>
      <c r="K86">
        <v>1</v>
      </c>
      <c r="Q86">
        <f t="shared" si="5"/>
        <v>1</v>
      </c>
      <c r="S86" t="str">
        <f t="shared" si="7"/>
        <v>Elasmostethus interstinctus</v>
      </c>
    </row>
    <row r="87" spans="1:19" ht="12.75">
      <c r="A87">
        <v>19457</v>
      </c>
      <c r="B87" s="17" t="str">
        <f t="shared" si="6"/>
        <v>Scheutbos</v>
      </c>
      <c r="C87" s="1" t="s">
        <v>778</v>
      </c>
      <c r="D87">
        <v>1</v>
      </c>
      <c r="F87" s="9" t="s">
        <v>1733</v>
      </c>
      <c r="H87" s="4" t="s">
        <v>635</v>
      </c>
      <c r="I87" t="s">
        <v>335</v>
      </c>
      <c r="K87">
        <v>1</v>
      </c>
      <c r="Q87">
        <f t="shared" si="5"/>
        <v>1</v>
      </c>
      <c r="S87" t="str">
        <f t="shared" si="7"/>
        <v>Elasmucha fieberi</v>
      </c>
    </row>
    <row r="88" spans="1:19" ht="12.75">
      <c r="A88">
        <v>1975</v>
      </c>
      <c r="B88" s="17" t="str">
        <f t="shared" si="6"/>
        <v>Scheutbos</v>
      </c>
      <c r="C88" s="1" t="s">
        <v>392</v>
      </c>
      <c r="D88">
        <v>1</v>
      </c>
      <c r="E88">
        <v>72</v>
      </c>
      <c r="F88" t="s">
        <v>629</v>
      </c>
      <c r="G88" t="s">
        <v>334</v>
      </c>
      <c r="H88" s="4" t="s">
        <v>635</v>
      </c>
      <c r="I88" t="s">
        <v>335</v>
      </c>
      <c r="K88">
        <v>1</v>
      </c>
      <c r="Q88">
        <f t="shared" si="5"/>
        <v>1</v>
      </c>
      <c r="S88" t="str">
        <f t="shared" si="7"/>
        <v>Elasmucha grisea</v>
      </c>
    </row>
    <row r="89" spans="2:19" ht="12.75">
      <c r="B89" s="17" t="str">
        <f t="shared" si="6"/>
        <v>Scheutbos</v>
      </c>
      <c r="C89" s="7" t="s">
        <v>784</v>
      </c>
      <c r="D89">
        <v>1</v>
      </c>
      <c r="H89" s="4" t="s">
        <v>635</v>
      </c>
      <c r="I89" t="s">
        <v>434</v>
      </c>
      <c r="J89" t="s">
        <v>1002</v>
      </c>
      <c r="K89">
        <v>0</v>
      </c>
      <c r="L89">
        <v>1</v>
      </c>
      <c r="Q89">
        <f t="shared" si="5"/>
        <v>1</v>
      </c>
      <c r="S89" t="str">
        <f t="shared" si="7"/>
        <v>Empoasca sp</v>
      </c>
    </row>
    <row r="90" spans="1:19" ht="12.75">
      <c r="A90">
        <v>26895</v>
      </c>
      <c r="B90" s="17" t="str">
        <f t="shared" si="6"/>
        <v>Scheutbos</v>
      </c>
      <c r="C90" s="1" t="s">
        <v>1039</v>
      </c>
      <c r="D90">
        <v>1</v>
      </c>
      <c r="F90" t="s">
        <v>1752</v>
      </c>
      <c r="H90" s="8" t="s">
        <v>635</v>
      </c>
      <c r="I90" s="9" t="s">
        <v>296</v>
      </c>
      <c r="J90" t="s">
        <v>1002</v>
      </c>
      <c r="K90">
        <v>1</v>
      </c>
      <c r="Q90">
        <f aca="true" t="shared" si="8" ref="Q90:Q125">D90</f>
        <v>1</v>
      </c>
      <c r="S90" t="str">
        <f t="shared" si="7"/>
        <v>Eucallipterus tiliae</v>
      </c>
    </row>
    <row r="91" spans="2:19" ht="12.75">
      <c r="B91" s="17" t="str">
        <f t="shared" si="6"/>
        <v>Scheutbos</v>
      </c>
      <c r="C91" s="2" t="s">
        <v>624</v>
      </c>
      <c r="D91">
        <v>1</v>
      </c>
      <c r="G91" t="s">
        <v>436</v>
      </c>
      <c r="H91" s="4" t="s">
        <v>635</v>
      </c>
      <c r="I91" t="s">
        <v>296</v>
      </c>
      <c r="K91">
        <v>0</v>
      </c>
      <c r="L91">
        <v>1</v>
      </c>
      <c r="Q91">
        <f t="shared" si="8"/>
        <v>1</v>
      </c>
      <c r="S91" t="str">
        <f t="shared" si="7"/>
        <v>Euceraphis punctipennis</v>
      </c>
    </row>
    <row r="92" spans="2:19" ht="12.75">
      <c r="B92" s="17"/>
      <c r="C92" s="1" t="s">
        <v>2573</v>
      </c>
      <c r="D92">
        <v>1</v>
      </c>
      <c r="H92" s="4" t="s">
        <v>635</v>
      </c>
      <c r="I92" t="s">
        <v>434</v>
      </c>
      <c r="Q92">
        <f t="shared" si="8"/>
        <v>1</v>
      </c>
      <c r="S92" t="s">
        <v>2573</v>
      </c>
    </row>
    <row r="93" spans="1:19" ht="12.75">
      <c r="A93">
        <v>9258</v>
      </c>
      <c r="B93" s="17" t="str">
        <f t="shared" si="6"/>
        <v>Scheutbos</v>
      </c>
      <c r="C93" s="1" t="s">
        <v>1119</v>
      </c>
      <c r="D93">
        <v>1</v>
      </c>
      <c r="H93" s="4" t="s">
        <v>635</v>
      </c>
      <c r="I93" t="s">
        <v>434</v>
      </c>
      <c r="J93" t="s">
        <v>1002</v>
      </c>
      <c r="K93">
        <v>1</v>
      </c>
      <c r="Q93">
        <f t="shared" si="8"/>
        <v>1</v>
      </c>
      <c r="S93" t="str">
        <f t="shared" si="7"/>
        <v>Eupteryx aurata</v>
      </c>
    </row>
    <row r="94" spans="1:19" ht="12.75">
      <c r="A94">
        <v>82245</v>
      </c>
      <c r="B94" s="17" t="str">
        <f t="shared" si="6"/>
        <v>Scheutbos</v>
      </c>
      <c r="C94" s="1" t="s">
        <v>2714</v>
      </c>
      <c r="D94">
        <v>1</v>
      </c>
      <c r="H94" s="4" t="s">
        <v>635</v>
      </c>
      <c r="I94" t="s">
        <v>434</v>
      </c>
      <c r="J94" t="s">
        <v>1000</v>
      </c>
      <c r="K94">
        <v>1</v>
      </c>
      <c r="Q94">
        <f t="shared" si="8"/>
        <v>1</v>
      </c>
      <c r="S94" t="str">
        <f t="shared" si="7"/>
        <v>Eupteryx calcarata/urticae</v>
      </c>
    </row>
    <row r="95" spans="1:19" ht="12.75">
      <c r="A95">
        <v>8503</v>
      </c>
      <c r="B95" s="17" t="str">
        <f t="shared" si="6"/>
        <v>Scheutbos</v>
      </c>
      <c r="C95" s="1" t="s">
        <v>162</v>
      </c>
      <c r="D95">
        <v>1</v>
      </c>
      <c r="E95">
        <v>72</v>
      </c>
      <c r="F95" t="s">
        <v>514</v>
      </c>
      <c r="G95" t="s">
        <v>172</v>
      </c>
      <c r="H95" s="4" t="s">
        <v>635</v>
      </c>
      <c r="I95" t="s">
        <v>294</v>
      </c>
      <c r="K95">
        <v>1</v>
      </c>
      <c r="Q95">
        <f t="shared" si="8"/>
        <v>1</v>
      </c>
      <c r="S95" t="str">
        <f t="shared" si="7"/>
        <v>Eurydema oleracea</v>
      </c>
    </row>
    <row r="96" spans="2:19" ht="12.75">
      <c r="B96" s="17" t="str">
        <f t="shared" si="6"/>
        <v>Scheutbos</v>
      </c>
      <c r="C96" s="1" t="s">
        <v>1287</v>
      </c>
      <c r="D96">
        <v>1</v>
      </c>
      <c r="H96" s="4" t="s">
        <v>635</v>
      </c>
      <c r="I96" t="s">
        <v>294</v>
      </c>
      <c r="K96">
        <v>1</v>
      </c>
      <c r="Q96">
        <f t="shared" si="8"/>
        <v>1</v>
      </c>
      <c r="S96" t="str">
        <f t="shared" si="7"/>
        <v>Eurygaster testudinaria</v>
      </c>
    </row>
    <row r="97" spans="1:19" ht="12.75">
      <c r="A97">
        <v>25376</v>
      </c>
      <c r="B97" s="17" t="str">
        <f t="shared" si="6"/>
        <v>Scheutbos</v>
      </c>
      <c r="C97" s="1" t="s">
        <v>1163</v>
      </c>
      <c r="D97">
        <v>1</v>
      </c>
      <c r="H97" s="4" t="s">
        <v>635</v>
      </c>
      <c r="I97" t="s">
        <v>294</v>
      </c>
      <c r="K97">
        <v>1</v>
      </c>
      <c r="Q97">
        <f t="shared" si="8"/>
        <v>1</v>
      </c>
      <c r="S97" t="str">
        <f t="shared" si="7"/>
        <v>Eysarcoris aeneus</v>
      </c>
    </row>
    <row r="98" spans="2:19" ht="12.75">
      <c r="B98" s="17" t="str">
        <f t="shared" si="6"/>
        <v>Scheutbos</v>
      </c>
      <c r="C98" s="1" t="s">
        <v>541</v>
      </c>
      <c r="D98">
        <v>1</v>
      </c>
      <c r="H98" s="4" t="s">
        <v>635</v>
      </c>
      <c r="I98" t="s">
        <v>294</v>
      </c>
      <c r="J98" t="s">
        <v>2543</v>
      </c>
      <c r="K98">
        <v>1</v>
      </c>
      <c r="Q98">
        <f t="shared" si="8"/>
        <v>1</v>
      </c>
      <c r="S98" t="str">
        <f t="shared" si="7"/>
        <v>Eysarcoris venustissimus</v>
      </c>
    </row>
    <row r="99" spans="1:19" ht="12.75">
      <c r="A99">
        <v>24744</v>
      </c>
      <c r="B99" s="17" t="str">
        <f t="shared" si="6"/>
        <v>Scheutbos</v>
      </c>
      <c r="C99" s="1" t="s">
        <v>776</v>
      </c>
      <c r="D99">
        <v>1</v>
      </c>
      <c r="H99" s="4" t="s">
        <v>635</v>
      </c>
      <c r="I99" t="s">
        <v>434</v>
      </c>
      <c r="J99" t="s">
        <v>1000</v>
      </c>
      <c r="K99">
        <v>1</v>
      </c>
      <c r="Q99">
        <f t="shared" si="8"/>
        <v>1</v>
      </c>
      <c r="S99" t="str">
        <f t="shared" si="7"/>
        <v>Fieberiella florii</v>
      </c>
    </row>
    <row r="100" spans="1:19" ht="12.75">
      <c r="A100">
        <v>1420</v>
      </c>
      <c r="B100" s="17" t="str">
        <f t="shared" si="6"/>
        <v>Scheutbos</v>
      </c>
      <c r="C100" s="1" t="s">
        <v>158</v>
      </c>
      <c r="D100">
        <v>1</v>
      </c>
      <c r="E100">
        <v>86</v>
      </c>
      <c r="F100" t="s">
        <v>121</v>
      </c>
      <c r="G100" t="s">
        <v>198</v>
      </c>
      <c r="H100" s="4" t="s">
        <v>635</v>
      </c>
      <c r="I100" t="s">
        <v>501</v>
      </c>
      <c r="K100">
        <v>1</v>
      </c>
      <c r="Q100">
        <f t="shared" si="8"/>
        <v>1</v>
      </c>
      <c r="S100" t="str">
        <f t="shared" si="7"/>
        <v>Gerris lacustris</v>
      </c>
    </row>
    <row r="101" spans="2:19" ht="12.75">
      <c r="B101" s="17"/>
      <c r="C101" s="13" t="s">
        <v>3431</v>
      </c>
      <c r="D101">
        <v>1</v>
      </c>
      <c r="G101" s="9" t="s">
        <v>3432</v>
      </c>
      <c r="H101" s="8" t="s">
        <v>635</v>
      </c>
      <c r="I101" s="9" t="s">
        <v>294</v>
      </c>
      <c r="J101" s="9" t="s">
        <v>3224</v>
      </c>
      <c r="Q101">
        <f t="shared" si="8"/>
        <v>1</v>
      </c>
      <c r="S101" t="str">
        <f t="shared" si="7"/>
        <v>Graphosoma italicum</v>
      </c>
    </row>
    <row r="102" spans="1:19" ht="12.75">
      <c r="A102">
        <v>1842</v>
      </c>
      <c r="B102" s="17" t="str">
        <f t="shared" si="6"/>
        <v>Scheutbos</v>
      </c>
      <c r="C102" s="1" t="s">
        <v>1631</v>
      </c>
      <c r="D102">
        <v>1</v>
      </c>
      <c r="G102" t="s">
        <v>1762</v>
      </c>
      <c r="H102" s="4" t="s">
        <v>635</v>
      </c>
      <c r="I102" t="s">
        <v>294</v>
      </c>
      <c r="K102">
        <v>1</v>
      </c>
      <c r="Q102">
        <f t="shared" si="8"/>
        <v>1</v>
      </c>
      <c r="S102" t="str">
        <f t="shared" si="7"/>
        <v>Graphosoma lineatum</v>
      </c>
    </row>
    <row r="103" spans="1:19" ht="12.75">
      <c r="A103">
        <v>105334</v>
      </c>
      <c r="B103" s="17" t="str">
        <f t="shared" si="6"/>
        <v>Scheutbos</v>
      </c>
      <c r="C103" s="1" t="s">
        <v>631</v>
      </c>
      <c r="D103">
        <v>1</v>
      </c>
      <c r="H103" s="4" t="s">
        <v>635</v>
      </c>
      <c r="I103" t="s">
        <v>317</v>
      </c>
      <c r="K103">
        <v>1</v>
      </c>
      <c r="Q103">
        <f t="shared" si="8"/>
        <v>1</v>
      </c>
      <c r="S103" t="str">
        <f t="shared" si="7"/>
        <v>Grypocoris sexguttatus</v>
      </c>
    </row>
    <row r="104" spans="1:19" ht="12.75">
      <c r="A104">
        <v>8536</v>
      </c>
      <c r="B104" s="17" t="str">
        <f t="shared" si="6"/>
        <v>Scheutbos</v>
      </c>
      <c r="C104" s="1" t="s">
        <v>1017</v>
      </c>
      <c r="D104">
        <v>1</v>
      </c>
      <c r="H104" s="4" t="s">
        <v>635</v>
      </c>
      <c r="I104" t="s">
        <v>317</v>
      </c>
      <c r="K104">
        <v>1</v>
      </c>
      <c r="Q104">
        <f t="shared" si="8"/>
        <v>1</v>
      </c>
      <c r="S104" t="str">
        <f t="shared" si="7"/>
        <v>Harpocera thoracica</v>
      </c>
    </row>
    <row r="105" spans="1:19" ht="12.75">
      <c r="A105">
        <v>19445</v>
      </c>
      <c r="B105" s="17" t="str">
        <f t="shared" si="6"/>
        <v>Scheutbos</v>
      </c>
      <c r="C105" s="1" t="s">
        <v>400</v>
      </c>
      <c r="D105">
        <v>1</v>
      </c>
      <c r="G105" t="s">
        <v>1435</v>
      </c>
      <c r="H105" s="4" t="s">
        <v>635</v>
      </c>
      <c r="I105" t="s">
        <v>502</v>
      </c>
      <c r="K105">
        <v>1</v>
      </c>
      <c r="Q105">
        <f t="shared" si="8"/>
        <v>1</v>
      </c>
      <c r="S105" t="str">
        <f t="shared" si="7"/>
        <v>Heterogaster urticae</v>
      </c>
    </row>
    <row r="106" spans="1:19" ht="12.75">
      <c r="A106">
        <v>8512</v>
      </c>
      <c r="B106" s="17" t="str">
        <f t="shared" si="6"/>
        <v>Scheutbos</v>
      </c>
      <c r="C106" s="1" t="s">
        <v>410</v>
      </c>
      <c r="D106">
        <v>1</v>
      </c>
      <c r="F106" t="s">
        <v>503</v>
      </c>
      <c r="H106" s="4" t="s">
        <v>635</v>
      </c>
      <c r="I106" t="s">
        <v>317</v>
      </c>
      <c r="K106">
        <v>1</v>
      </c>
      <c r="Q106">
        <f t="shared" si="8"/>
        <v>1</v>
      </c>
      <c r="S106" t="str">
        <f t="shared" si="7"/>
        <v>Heterotoma planicornis</v>
      </c>
    </row>
    <row r="107" spans="1:19" ht="12.75">
      <c r="A107">
        <v>10055</v>
      </c>
      <c r="B107" s="17" t="str">
        <f t="shared" si="6"/>
        <v>Scheutbos</v>
      </c>
      <c r="C107" s="1" t="s">
        <v>4</v>
      </c>
      <c r="D107">
        <v>1</v>
      </c>
      <c r="E107">
        <v>78</v>
      </c>
      <c r="H107" s="4" t="s">
        <v>635</v>
      </c>
      <c r="I107" t="s">
        <v>290</v>
      </c>
      <c r="K107">
        <v>1</v>
      </c>
      <c r="Q107">
        <f t="shared" si="8"/>
        <v>1</v>
      </c>
      <c r="S107" t="str">
        <f t="shared" si="7"/>
        <v>Himacerus apterus</v>
      </c>
    </row>
    <row r="108" spans="1:19" ht="12.75">
      <c r="A108">
        <v>8515</v>
      </c>
      <c r="B108" s="17" t="str">
        <f t="shared" si="6"/>
        <v>Scheutbos</v>
      </c>
      <c r="C108" s="1" t="s">
        <v>998</v>
      </c>
      <c r="D108">
        <v>1</v>
      </c>
      <c r="F108" t="s">
        <v>1768</v>
      </c>
      <c r="H108" s="4" t="s">
        <v>635</v>
      </c>
      <c r="I108" t="s">
        <v>290</v>
      </c>
      <c r="K108">
        <v>1</v>
      </c>
      <c r="Q108">
        <f t="shared" si="8"/>
        <v>1</v>
      </c>
      <c r="S108" t="str">
        <f t="shared" si="7"/>
        <v>Himacerus mirmicoides</v>
      </c>
    </row>
    <row r="109" spans="1:19" ht="12.75">
      <c r="A109">
        <v>8930</v>
      </c>
      <c r="B109" s="17" t="str">
        <f t="shared" si="6"/>
        <v>Scheutbos</v>
      </c>
      <c r="C109" s="1" t="s">
        <v>715</v>
      </c>
      <c r="D109">
        <v>1</v>
      </c>
      <c r="F109" t="s">
        <v>1769</v>
      </c>
      <c r="G109" t="s">
        <v>716</v>
      </c>
      <c r="H109" s="4" t="s">
        <v>635</v>
      </c>
      <c r="I109" t="s">
        <v>717</v>
      </c>
      <c r="K109">
        <v>1</v>
      </c>
      <c r="Q109">
        <f t="shared" si="8"/>
        <v>1</v>
      </c>
      <c r="S109" t="str">
        <f t="shared" si="7"/>
        <v>Hydrometra stagnorum</v>
      </c>
    </row>
    <row r="110" spans="1:19" ht="12.75">
      <c r="A110">
        <v>9390</v>
      </c>
      <c r="B110" s="17" t="str">
        <f t="shared" si="6"/>
        <v>Scheutbos</v>
      </c>
      <c r="C110" s="1" t="s">
        <v>159</v>
      </c>
      <c r="D110">
        <v>1</v>
      </c>
      <c r="H110" s="4" t="s">
        <v>635</v>
      </c>
      <c r="I110" t="s">
        <v>434</v>
      </c>
      <c r="K110">
        <v>1</v>
      </c>
      <c r="Q110">
        <f t="shared" si="8"/>
        <v>1</v>
      </c>
      <c r="S110" t="str">
        <f t="shared" si="7"/>
        <v>Iassus lanio</v>
      </c>
    </row>
    <row r="111" spans="2:19" ht="12.75">
      <c r="B111" s="17" t="str">
        <f t="shared" si="6"/>
        <v>Scheutbos</v>
      </c>
      <c r="C111" s="7" t="s">
        <v>1120</v>
      </c>
      <c r="D111">
        <v>1</v>
      </c>
      <c r="H111" s="4" t="s">
        <v>635</v>
      </c>
      <c r="I111" t="s">
        <v>434</v>
      </c>
      <c r="J111" t="s">
        <v>1002</v>
      </c>
      <c r="K111">
        <v>0</v>
      </c>
      <c r="Q111">
        <f t="shared" si="8"/>
        <v>1</v>
      </c>
      <c r="S111" t="str">
        <f t="shared" si="7"/>
        <v>Idiocerus elegans</v>
      </c>
    </row>
    <row r="112" spans="1:19" ht="12.75">
      <c r="A112">
        <v>24757</v>
      </c>
      <c r="B112" s="17" t="str">
        <f t="shared" si="6"/>
        <v>Scheutbos</v>
      </c>
      <c r="C112" s="1" t="s">
        <v>997</v>
      </c>
      <c r="D112">
        <v>1</v>
      </c>
      <c r="H112" s="4" t="s">
        <v>635</v>
      </c>
      <c r="I112" t="s">
        <v>434</v>
      </c>
      <c r="J112" t="s">
        <v>1000</v>
      </c>
      <c r="K112">
        <v>1</v>
      </c>
      <c r="Q112">
        <f t="shared" si="8"/>
        <v>1</v>
      </c>
      <c r="S112" t="str">
        <f t="shared" si="7"/>
        <v>Idiocerus stigmaticalis</v>
      </c>
    </row>
    <row r="113" spans="2:19" ht="12.75">
      <c r="B113" s="17" t="str">
        <f t="shared" si="6"/>
        <v>Scheutbos</v>
      </c>
      <c r="C113" s="1" t="s">
        <v>1162</v>
      </c>
      <c r="D113">
        <v>1</v>
      </c>
      <c r="H113" s="4" t="s">
        <v>635</v>
      </c>
      <c r="I113" t="s">
        <v>434</v>
      </c>
      <c r="K113">
        <v>1</v>
      </c>
      <c r="Q113">
        <f t="shared" si="8"/>
        <v>1</v>
      </c>
      <c r="S113" t="str">
        <f t="shared" si="7"/>
        <v>Issus coleoptratus</v>
      </c>
    </row>
    <row r="114" spans="1:19" ht="12.75">
      <c r="A114">
        <v>8360</v>
      </c>
      <c r="B114" s="17" t="str">
        <f t="shared" si="6"/>
        <v>Scheutbos</v>
      </c>
      <c r="C114" s="1" t="s">
        <v>24</v>
      </c>
      <c r="D114">
        <v>1</v>
      </c>
      <c r="G114" t="s">
        <v>173</v>
      </c>
      <c r="H114" s="4" t="s">
        <v>635</v>
      </c>
      <c r="I114" t="s">
        <v>502</v>
      </c>
      <c r="K114">
        <v>1</v>
      </c>
      <c r="Q114">
        <f t="shared" si="8"/>
        <v>1</v>
      </c>
      <c r="S114" t="str">
        <f t="shared" si="7"/>
        <v>Kleidocerys resedae</v>
      </c>
    </row>
    <row r="115" spans="2:19" ht="12.75">
      <c r="B115" s="17"/>
      <c r="C115" s="13" t="s">
        <v>3436</v>
      </c>
      <c r="D115">
        <v>1</v>
      </c>
      <c r="G115" s="9" t="s">
        <v>3437</v>
      </c>
      <c r="H115" s="8" t="s">
        <v>635</v>
      </c>
      <c r="I115" s="9" t="s">
        <v>338</v>
      </c>
      <c r="J115" s="9" t="s">
        <v>3224</v>
      </c>
      <c r="Q115">
        <f t="shared" si="8"/>
        <v>1</v>
      </c>
      <c r="S115" t="str">
        <f t="shared" si="7"/>
        <v>Leptoglossus occidentalis</v>
      </c>
    </row>
    <row r="116" spans="1:19" ht="12.75">
      <c r="A116">
        <v>9315</v>
      </c>
      <c r="B116" s="17" t="str">
        <f t="shared" si="6"/>
        <v>Scheutbos</v>
      </c>
      <c r="C116" s="1" t="s">
        <v>1286</v>
      </c>
      <c r="D116">
        <v>1</v>
      </c>
      <c r="H116" s="4" t="s">
        <v>635</v>
      </c>
      <c r="I116" t="s">
        <v>317</v>
      </c>
      <c r="K116">
        <v>1</v>
      </c>
      <c r="Q116">
        <f t="shared" si="8"/>
        <v>1</v>
      </c>
      <c r="S116" t="str">
        <f t="shared" si="7"/>
        <v>Leptopterna dolabrata</v>
      </c>
    </row>
    <row r="117" spans="1:19" ht="12.75">
      <c r="A117">
        <v>19105</v>
      </c>
      <c r="B117" s="17" t="str">
        <f t="shared" si="6"/>
        <v>Scheutbos</v>
      </c>
      <c r="C117" s="1" t="s">
        <v>644</v>
      </c>
      <c r="D117">
        <v>1</v>
      </c>
      <c r="E117">
        <v>82</v>
      </c>
      <c r="F117" t="s">
        <v>289</v>
      </c>
      <c r="H117" s="4" t="s">
        <v>635</v>
      </c>
      <c r="I117" t="s">
        <v>317</v>
      </c>
      <c r="K117">
        <v>1</v>
      </c>
      <c r="Q117">
        <f t="shared" si="8"/>
        <v>1</v>
      </c>
      <c r="S117" t="str">
        <f t="shared" si="7"/>
        <v>Liocoris tripustulatus</v>
      </c>
    </row>
    <row r="118" spans="2:19" ht="12.75">
      <c r="B118" s="17" t="str">
        <f t="shared" si="6"/>
        <v>Scheutbos</v>
      </c>
      <c r="C118" s="2" t="s">
        <v>1327</v>
      </c>
      <c r="D118">
        <v>1</v>
      </c>
      <c r="H118" s="4" t="s">
        <v>635</v>
      </c>
      <c r="I118" t="s">
        <v>317</v>
      </c>
      <c r="K118">
        <v>0</v>
      </c>
      <c r="L118">
        <v>1</v>
      </c>
      <c r="Q118">
        <f t="shared" si="8"/>
        <v>1</v>
      </c>
      <c r="S118" t="str">
        <f t="shared" si="7"/>
        <v>Lygocoris rugicollis</v>
      </c>
    </row>
    <row r="119" spans="1:19" ht="12.75">
      <c r="A119">
        <v>17159</v>
      </c>
      <c r="B119" s="17" t="str">
        <f t="shared" si="6"/>
        <v>Scheutbos</v>
      </c>
      <c r="C119" s="1" t="s">
        <v>690</v>
      </c>
      <c r="D119">
        <v>1</v>
      </c>
      <c r="F119" t="s">
        <v>1797</v>
      </c>
      <c r="H119" s="4" t="s">
        <v>635</v>
      </c>
      <c r="I119" t="s">
        <v>317</v>
      </c>
      <c r="K119">
        <v>1</v>
      </c>
      <c r="Q119">
        <f t="shared" si="8"/>
        <v>1</v>
      </c>
      <c r="S119" t="str">
        <f aca="true" t="shared" si="9" ref="S119:S161">C119</f>
        <v>Lygus pratensis</v>
      </c>
    </row>
    <row r="120" spans="2:19" ht="12.75">
      <c r="B120" s="17" t="str">
        <f t="shared" si="6"/>
        <v>Scheutbos</v>
      </c>
      <c r="C120" s="1" t="s">
        <v>8</v>
      </c>
      <c r="D120">
        <v>1</v>
      </c>
      <c r="E120">
        <v>82</v>
      </c>
      <c r="H120" s="4" t="s">
        <v>635</v>
      </c>
      <c r="I120" t="s">
        <v>317</v>
      </c>
      <c r="K120">
        <v>0</v>
      </c>
      <c r="Q120">
        <f t="shared" si="8"/>
        <v>1</v>
      </c>
      <c r="S120" t="str">
        <f t="shared" si="9"/>
        <v>Lygus sp</v>
      </c>
    </row>
    <row r="121" spans="2:19" ht="12.75">
      <c r="B121" s="17" t="str">
        <f t="shared" si="6"/>
        <v>Scheutbos</v>
      </c>
      <c r="C121" s="7" t="s">
        <v>1051</v>
      </c>
      <c r="D121">
        <v>1</v>
      </c>
      <c r="F121" t="s">
        <v>1800</v>
      </c>
      <c r="G121" t="s">
        <v>1801</v>
      </c>
      <c r="H121" s="4" t="s">
        <v>635</v>
      </c>
      <c r="I121" t="s">
        <v>296</v>
      </c>
      <c r="K121">
        <v>0</v>
      </c>
      <c r="Q121">
        <f t="shared" si="8"/>
        <v>1</v>
      </c>
      <c r="S121" t="str">
        <f t="shared" si="9"/>
        <v>Macrosiphum rosae</v>
      </c>
    </row>
    <row r="122" spans="2:17" ht="12.75">
      <c r="B122" s="17"/>
      <c r="C122" s="13" t="s">
        <v>3394</v>
      </c>
      <c r="D122">
        <v>1</v>
      </c>
      <c r="H122" s="8" t="s">
        <v>635</v>
      </c>
      <c r="I122" s="9" t="s">
        <v>317</v>
      </c>
      <c r="K122">
        <v>1</v>
      </c>
      <c r="Q122">
        <f t="shared" si="8"/>
        <v>1</v>
      </c>
    </row>
    <row r="123" spans="2:19" ht="12.75">
      <c r="B123" s="17" t="str">
        <f t="shared" si="6"/>
        <v>Scheutbos</v>
      </c>
      <c r="C123" s="2" t="s">
        <v>184</v>
      </c>
      <c r="D123">
        <v>1</v>
      </c>
      <c r="F123" t="s">
        <v>185</v>
      </c>
      <c r="H123" s="4" t="s">
        <v>635</v>
      </c>
      <c r="I123" t="s">
        <v>317</v>
      </c>
      <c r="K123">
        <v>0</v>
      </c>
      <c r="L123">
        <v>1</v>
      </c>
      <c r="Q123">
        <f t="shared" si="8"/>
        <v>1</v>
      </c>
      <c r="S123" t="str">
        <f t="shared" si="9"/>
        <v>Megaloceroea recticornis</v>
      </c>
    </row>
    <row r="124" spans="1:19" ht="12.75">
      <c r="A124">
        <v>16655</v>
      </c>
      <c r="B124" s="17" t="str">
        <f t="shared" si="6"/>
        <v>Scheutbos</v>
      </c>
      <c r="C124" s="1" t="s">
        <v>655</v>
      </c>
      <c r="D124">
        <v>1</v>
      </c>
      <c r="F124" t="s">
        <v>1808</v>
      </c>
      <c r="H124" s="4" t="s">
        <v>635</v>
      </c>
      <c r="I124" t="s">
        <v>317</v>
      </c>
      <c r="K124">
        <v>1</v>
      </c>
      <c r="Q124">
        <f t="shared" si="8"/>
        <v>1</v>
      </c>
      <c r="S124" t="str">
        <f t="shared" si="9"/>
        <v>Megalocoleus tanaceti</v>
      </c>
    </row>
    <row r="125" spans="2:19" ht="12.75">
      <c r="B125" s="17" t="str">
        <f t="shared" si="6"/>
        <v>Scheutbos</v>
      </c>
      <c r="C125" s="2" t="s">
        <v>47</v>
      </c>
      <c r="D125">
        <v>1</v>
      </c>
      <c r="F125" t="s">
        <v>1809</v>
      </c>
      <c r="H125" s="4" t="s">
        <v>635</v>
      </c>
      <c r="I125" t="s">
        <v>296</v>
      </c>
      <c r="K125">
        <v>0</v>
      </c>
      <c r="L125">
        <v>1</v>
      </c>
      <c r="Q125">
        <f t="shared" si="8"/>
        <v>1</v>
      </c>
      <c r="S125" t="str">
        <f t="shared" si="9"/>
        <v>Megoura viciae</v>
      </c>
    </row>
    <row r="126" spans="2:19" ht="12.75">
      <c r="B126" s="17" t="str">
        <f t="shared" si="6"/>
        <v>Scheutbos</v>
      </c>
      <c r="C126" s="14" t="s">
        <v>381</v>
      </c>
      <c r="D126">
        <v>1</v>
      </c>
      <c r="H126" s="4" t="s">
        <v>635</v>
      </c>
      <c r="I126" t="s">
        <v>296</v>
      </c>
      <c r="K126">
        <v>0</v>
      </c>
      <c r="L126">
        <v>1</v>
      </c>
      <c r="Q126">
        <f aca="true" t="shared" si="10" ref="Q126:Q174">D126</f>
        <v>1</v>
      </c>
      <c r="S126" t="str">
        <f t="shared" si="9"/>
        <v>Metapolophium dirhodum</v>
      </c>
    </row>
    <row r="127" spans="2:19" ht="12.75">
      <c r="B127" s="17" t="str">
        <f t="shared" si="6"/>
        <v>Scheutbos</v>
      </c>
      <c r="C127" s="2" t="s">
        <v>368</v>
      </c>
      <c r="D127">
        <v>1</v>
      </c>
      <c r="H127" s="4" t="s">
        <v>635</v>
      </c>
      <c r="I127" t="s">
        <v>296</v>
      </c>
      <c r="K127">
        <v>0</v>
      </c>
      <c r="L127">
        <v>1</v>
      </c>
      <c r="Q127">
        <f t="shared" si="10"/>
        <v>1</v>
      </c>
      <c r="S127" t="str">
        <f t="shared" si="9"/>
        <v>Microlophium carnosum</v>
      </c>
    </row>
    <row r="128" spans="2:17" ht="12.75">
      <c r="B128" s="17"/>
      <c r="C128" s="23" t="s">
        <v>3373</v>
      </c>
      <c r="D128">
        <v>1</v>
      </c>
      <c r="H128" s="8" t="s">
        <v>635</v>
      </c>
      <c r="I128" s="9" t="s">
        <v>317</v>
      </c>
      <c r="J128" s="9" t="s">
        <v>3224</v>
      </c>
      <c r="Q128">
        <f t="shared" si="10"/>
        <v>1</v>
      </c>
    </row>
    <row r="129" spans="1:19" ht="12.75">
      <c r="A129">
        <v>8705</v>
      </c>
      <c r="B129" s="17" t="str">
        <f t="shared" si="6"/>
        <v>Scheutbos</v>
      </c>
      <c r="C129" s="1" t="s">
        <v>1006</v>
      </c>
      <c r="D129">
        <v>1</v>
      </c>
      <c r="H129" s="4" t="s">
        <v>1007</v>
      </c>
      <c r="I129" t="s">
        <v>317</v>
      </c>
      <c r="K129">
        <v>1</v>
      </c>
      <c r="Q129">
        <f t="shared" si="10"/>
        <v>1</v>
      </c>
      <c r="S129" t="str">
        <f t="shared" si="9"/>
        <v>Miris striatus</v>
      </c>
    </row>
    <row r="130" spans="1:19" ht="12.75">
      <c r="A130">
        <v>20794</v>
      </c>
      <c r="B130" s="17" t="str">
        <f t="shared" si="6"/>
        <v>Scheutbos</v>
      </c>
      <c r="C130" s="1" t="s">
        <v>32</v>
      </c>
      <c r="D130">
        <v>1</v>
      </c>
      <c r="H130" s="4" t="s">
        <v>635</v>
      </c>
      <c r="I130" t="s">
        <v>295</v>
      </c>
      <c r="K130">
        <v>1</v>
      </c>
      <c r="Q130">
        <f t="shared" si="10"/>
        <v>1</v>
      </c>
      <c r="S130" t="str">
        <f t="shared" si="9"/>
        <v>Myrmus miriformis</v>
      </c>
    </row>
    <row r="131" spans="2:17" ht="12.75">
      <c r="B131" s="17"/>
      <c r="C131" s="2" t="s">
        <v>2286</v>
      </c>
      <c r="D131">
        <v>1</v>
      </c>
      <c r="G131" t="s">
        <v>2287</v>
      </c>
      <c r="H131" s="4" t="s">
        <v>635</v>
      </c>
      <c r="I131" t="s">
        <v>296</v>
      </c>
      <c r="K131">
        <v>0</v>
      </c>
      <c r="Q131">
        <f t="shared" si="10"/>
        <v>1</v>
      </c>
    </row>
    <row r="132" spans="2:19" ht="12.75">
      <c r="B132" s="17" t="str">
        <f t="shared" si="6"/>
        <v>Scheutbos</v>
      </c>
      <c r="C132" s="2" t="s">
        <v>171</v>
      </c>
      <c r="D132">
        <v>1</v>
      </c>
      <c r="E132">
        <v>94</v>
      </c>
      <c r="G132" t="s">
        <v>174</v>
      </c>
      <c r="H132" s="4" t="s">
        <v>635</v>
      </c>
      <c r="I132" t="s">
        <v>296</v>
      </c>
      <c r="K132">
        <v>0</v>
      </c>
      <c r="L132">
        <v>1</v>
      </c>
      <c r="Q132">
        <f t="shared" si="10"/>
        <v>1</v>
      </c>
      <c r="S132" t="str">
        <f t="shared" si="9"/>
        <v>Myzus persicae</v>
      </c>
    </row>
    <row r="133" spans="1:19" ht="12.75">
      <c r="A133">
        <v>25106</v>
      </c>
      <c r="B133" s="17" t="str">
        <f t="shared" si="6"/>
        <v>Scheutbos</v>
      </c>
      <c r="C133" s="1" t="s">
        <v>1284</v>
      </c>
      <c r="D133">
        <v>1</v>
      </c>
      <c r="H133" s="4" t="s">
        <v>635</v>
      </c>
      <c r="I133" t="s">
        <v>317</v>
      </c>
      <c r="K133">
        <v>1</v>
      </c>
      <c r="Q133">
        <f t="shared" si="10"/>
        <v>1</v>
      </c>
      <c r="S133" t="str">
        <f t="shared" si="9"/>
        <v>Neolygus viridis</v>
      </c>
    </row>
    <row r="134" spans="1:19" ht="12.75">
      <c r="A134">
        <v>7738</v>
      </c>
      <c r="B134" s="17" t="str">
        <f t="shared" si="6"/>
        <v>Scheutbos</v>
      </c>
      <c r="C134" s="1" t="s">
        <v>286</v>
      </c>
      <c r="D134">
        <v>1</v>
      </c>
      <c r="E134">
        <v>86</v>
      </c>
      <c r="F134" t="s">
        <v>166</v>
      </c>
      <c r="G134" t="s">
        <v>298</v>
      </c>
      <c r="H134" s="4" t="s">
        <v>635</v>
      </c>
      <c r="I134" t="s">
        <v>167</v>
      </c>
      <c r="K134">
        <v>1</v>
      </c>
      <c r="Q134">
        <f t="shared" si="10"/>
        <v>1</v>
      </c>
      <c r="S134" t="str">
        <f t="shared" si="9"/>
        <v>Nepa cinerea</v>
      </c>
    </row>
    <row r="135" spans="2:19" ht="12.75">
      <c r="B135" s="17" t="str">
        <f t="shared" si="6"/>
        <v>Scheutbos</v>
      </c>
      <c r="C135" s="2" t="s">
        <v>113</v>
      </c>
      <c r="D135">
        <v>1</v>
      </c>
      <c r="E135">
        <v>74</v>
      </c>
      <c r="F135" t="s">
        <v>228</v>
      </c>
      <c r="G135" t="s">
        <v>299</v>
      </c>
      <c r="H135" s="4" t="s">
        <v>635</v>
      </c>
      <c r="I135" t="s">
        <v>294</v>
      </c>
      <c r="K135">
        <v>0</v>
      </c>
      <c r="L135">
        <v>1</v>
      </c>
      <c r="Q135">
        <f t="shared" si="10"/>
        <v>1</v>
      </c>
      <c r="S135" t="str">
        <f t="shared" si="9"/>
        <v>Nezara viridula</v>
      </c>
    </row>
    <row r="136" spans="1:19" ht="12.75">
      <c r="A136">
        <v>8278</v>
      </c>
      <c r="B136" s="17" t="str">
        <f t="shared" si="6"/>
        <v>Scheutbos</v>
      </c>
      <c r="C136" s="1" t="s">
        <v>200</v>
      </c>
      <c r="D136">
        <v>1</v>
      </c>
      <c r="F136" t="s">
        <v>287</v>
      </c>
      <c r="G136" t="s">
        <v>76</v>
      </c>
      <c r="H136" s="4" t="s">
        <v>635</v>
      </c>
      <c r="I136" t="s">
        <v>293</v>
      </c>
      <c r="K136">
        <v>1</v>
      </c>
      <c r="Q136">
        <f t="shared" si="10"/>
        <v>1</v>
      </c>
      <c r="S136" t="str">
        <f t="shared" si="9"/>
        <v>Notonecta glauca</v>
      </c>
    </row>
    <row r="137" spans="1:19" ht="12.75">
      <c r="A137">
        <v>8764</v>
      </c>
      <c r="B137" s="17" t="str">
        <f t="shared" si="6"/>
        <v>Scheutbos</v>
      </c>
      <c r="C137" s="1" t="s">
        <v>562</v>
      </c>
      <c r="D137">
        <v>1</v>
      </c>
      <c r="F137" t="s">
        <v>1841</v>
      </c>
      <c r="H137" s="4" t="s">
        <v>635</v>
      </c>
      <c r="I137" t="s">
        <v>317</v>
      </c>
      <c r="K137">
        <v>1</v>
      </c>
      <c r="Q137">
        <f t="shared" si="10"/>
        <v>1</v>
      </c>
      <c r="S137" t="str">
        <f t="shared" si="9"/>
        <v>Notostira elongata</v>
      </c>
    </row>
    <row r="138" spans="1:19" ht="12.75">
      <c r="A138">
        <v>24826</v>
      </c>
      <c r="B138" s="17" t="str">
        <f t="shared" si="6"/>
        <v>Scheutbos</v>
      </c>
      <c r="C138" s="1" t="s">
        <v>1130</v>
      </c>
      <c r="D138">
        <v>1</v>
      </c>
      <c r="H138" s="4" t="s">
        <v>635</v>
      </c>
      <c r="I138" t="s">
        <v>434</v>
      </c>
      <c r="J138" t="s">
        <v>1002</v>
      </c>
      <c r="K138">
        <v>1</v>
      </c>
      <c r="Q138">
        <f t="shared" si="10"/>
        <v>1</v>
      </c>
      <c r="S138" t="str">
        <f t="shared" si="9"/>
        <v>Oncopsis flavicollis</v>
      </c>
    </row>
    <row r="139" spans="2:19" ht="12.75">
      <c r="B139" s="17"/>
      <c r="C139" s="1" t="s">
        <v>2097</v>
      </c>
      <c r="D139">
        <v>1</v>
      </c>
      <c r="H139" s="4" t="s">
        <v>635</v>
      </c>
      <c r="I139" t="s">
        <v>337</v>
      </c>
      <c r="J139" t="s">
        <v>2098</v>
      </c>
      <c r="K139">
        <v>0</v>
      </c>
      <c r="Q139">
        <f t="shared" si="10"/>
        <v>1</v>
      </c>
      <c r="S139" t="str">
        <f t="shared" si="9"/>
        <v>Orius minutus</v>
      </c>
    </row>
    <row r="140" spans="2:19" ht="12.75">
      <c r="B140" s="17"/>
      <c r="C140" s="1" t="s">
        <v>2354</v>
      </c>
      <c r="D140">
        <v>1</v>
      </c>
      <c r="H140" s="4" t="s">
        <v>635</v>
      </c>
      <c r="I140" t="s">
        <v>317</v>
      </c>
      <c r="K140">
        <v>1</v>
      </c>
      <c r="Q140">
        <f t="shared" si="10"/>
        <v>1</v>
      </c>
      <c r="S140" t="str">
        <f t="shared" si="9"/>
        <v>Orthonotus rufifrons</v>
      </c>
    </row>
    <row r="141" spans="2:19" ht="12.75">
      <c r="B141" s="17"/>
      <c r="C141" s="1" t="s">
        <v>2576</v>
      </c>
      <c r="D141">
        <v>1</v>
      </c>
      <c r="H141" s="4" t="s">
        <v>635</v>
      </c>
      <c r="I141" t="s">
        <v>317</v>
      </c>
      <c r="Q141">
        <f t="shared" si="10"/>
        <v>1</v>
      </c>
      <c r="S141" t="str">
        <f t="shared" si="9"/>
        <v>Orthops campestris</v>
      </c>
    </row>
    <row r="142" spans="1:19" ht="12.75">
      <c r="A142">
        <v>25120</v>
      </c>
      <c r="B142" s="17" t="str">
        <f t="shared" si="6"/>
        <v>Scheutbos</v>
      </c>
      <c r="C142" s="1" t="s">
        <v>1987</v>
      </c>
      <c r="D142">
        <v>1</v>
      </c>
      <c r="H142" s="4" t="s">
        <v>635</v>
      </c>
      <c r="I142" t="s">
        <v>317</v>
      </c>
      <c r="K142">
        <v>1</v>
      </c>
      <c r="Q142">
        <f t="shared" si="10"/>
        <v>1</v>
      </c>
      <c r="S142" t="str">
        <f t="shared" si="9"/>
        <v>Orthotylus marginalis</v>
      </c>
    </row>
    <row r="143" spans="1:19" ht="12.75">
      <c r="A143">
        <v>1436</v>
      </c>
      <c r="B143" s="17" t="str">
        <f t="shared" si="6"/>
        <v>Scheutbos</v>
      </c>
      <c r="C143" s="1" t="s">
        <v>576</v>
      </c>
      <c r="D143">
        <v>1</v>
      </c>
      <c r="E143">
        <v>74</v>
      </c>
      <c r="F143" t="s">
        <v>228</v>
      </c>
      <c r="G143" t="s">
        <v>300</v>
      </c>
      <c r="H143" s="4" t="s">
        <v>635</v>
      </c>
      <c r="I143" t="s">
        <v>294</v>
      </c>
      <c r="K143">
        <v>1</v>
      </c>
      <c r="Q143">
        <f t="shared" si="10"/>
        <v>1</v>
      </c>
      <c r="S143" t="str">
        <f t="shared" si="9"/>
        <v>Palomena prasina</v>
      </c>
    </row>
    <row r="144" spans="1:19" ht="12.75">
      <c r="A144">
        <v>8508</v>
      </c>
      <c r="B144" s="17" t="str">
        <f t="shared" si="6"/>
        <v>Scheutbos</v>
      </c>
      <c r="C144" s="1" t="s">
        <v>544</v>
      </c>
      <c r="D144">
        <v>1</v>
      </c>
      <c r="E144">
        <v>84</v>
      </c>
      <c r="H144" s="4" t="s">
        <v>635</v>
      </c>
      <c r="I144" t="s">
        <v>317</v>
      </c>
      <c r="K144">
        <v>1</v>
      </c>
      <c r="Q144">
        <f t="shared" si="10"/>
        <v>1</v>
      </c>
      <c r="S144" t="str">
        <f t="shared" si="9"/>
        <v>Pantilius tunicatus</v>
      </c>
    </row>
    <row r="145" spans="1:19" ht="12.75">
      <c r="A145">
        <v>2030</v>
      </c>
      <c r="B145" s="17" t="str">
        <f t="shared" si="6"/>
        <v>Scheutbos</v>
      </c>
      <c r="C145" s="1" t="s">
        <v>120</v>
      </c>
      <c r="D145">
        <v>1</v>
      </c>
      <c r="F145" t="s">
        <v>191</v>
      </c>
      <c r="G145" t="s">
        <v>243</v>
      </c>
      <c r="H145" s="4" t="s">
        <v>635</v>
      </c>
      <c r="I145" t="s">
        <v>294</v>
      </c>
      <c r="K145">
        <v>1</v>
      </c>
      <c r="Q145">
        <f t="shared" si="10"/>
        <v>1</v>
      </c>
      <c r="S145" t="str">
        <f t="shared" si="9"/>
        <v>Pentatoma rufipes</v>
      </c>
    </row>
    <row r="146" spans="1:19" ht="12.75">
      <c r="A146">
        <v>158519</v>
      </c>
      <c r="B146" s="17" t="str">
        <f t="shared" si="6"/>
        <v>Scheutbos</v>
      </c>
      <c r="C146" s="1" t="s">
        <v>124</v>
      </c>
      <c r="D146">
        <v>1</v>
      </c>
      <c r="F146" t="s">
        <v>357</v>
      </c>
      <c r="G146" t="s">
        <v>358</v>
      </c>
      <c r="H146" s="4" t="s">
        <v>635</v>
      </c>
      <c r="I146" t="s">
        <v>297</v>
      </c>
      <c r="K146">
        <v>1</v>
      </c>
      <c r="Q146">
        <f t="shared" si="10"/>
        <v>1</v>
      </c>
      <c r="S146" t="str">
        <f t="shared" si="9"/>
        <v>Philaenus spumarius</v>
      </c>
    </row>
    <row r="147" spans="2:19" ht="12.75">
      <c r="B147" s="17"/>
      <c r="C147" s="1" t="s">
        <v>2434</v>
      </c>
      <c r="D147">
        <v>1</v>
      </c>
      <c r="H147" s="4" t="s">
        <v>635</v>
      </c>
      <c r="I147" t="s">
        <v>317</v>
      </c>
      <c r="K147">
        <v>1</v>
      </c>
      <c r="Q147">
        <f t="shared" si="10"/>
        <v>1</v>
      </c>
      <c r="S147" t="str">
        <f t="shared" si="9"/>
        <v>Phylus melanocephalus</v>
      </c>
    </row>
    <row r="148" spans="1:19" ht="12.75">
      <c r="A148">
        <v>25143</v>
      </c>
      <c r="B148" s="17" t="str">
        <f t="shared" si="6"/>
        <v>Scheutbos</v>
      </c>
      <c r="C148" s="1" t="s">
        <v>515</v>
      </c>
      <c r="D148">
        <v>1</v>
      </c>
      <c r="E148">
        <v>82</v>
      </c>
      <c r="H148" s="4" t="s">
        <v>635</v>
      </c>
      <c r="I148" t="s">
        <v>317</v>
      </c>
      <c r="K148">
        <v>1</v>
      </c>
      <c r="Q148">
        <f t="shared" si="10"/>
        <v>1</v>
      </c>
      <c r="S148" t="str">
        <f t="shared" si="9"/>
        <v>Phytocoris tiliae</v>
      </c>
    </row>
    <row r="149" spans="1:19" ht="12.75">
      <c r="A149">
        <v>10052</v>
      </c>
      <c r="B149" s="17" t="str">
        <f t="shared" si="6"/>
        <v>Scheutbos</v>
      </c>
      <c r="C149" s="1" t="s">
        <v>45</v>
      </c>
      <c r="D149">
        <v>1</v>
      </c>
      <c r="H149" s="4" t="s">
        <v>635</v>
      </c>
      <c r="I149" t="s">
        <v>317</v>
      </c>
      <c r="K149">
        <v>1</v>
      </c>
      <c r="Q149">
        <f t="shared" si="10"/>
        <v>1</v>
      </c>
      <c r="S149" t="str">
        <f t="shared" si="9"/>
        <v>Phytocoris varipes</v>
      </c>
    </row>
    <row r="150" spans="1:19" ht="12.75">
      <c r="A150">
        <v>18408</v>
      </c>
      <c r="B150" s="17" t="str">
        <f t="shared" si="6"/>
        <v>Scheutbos</v>
      </c>
      <c r="C150" s="1" t="s">
        <v>1430</v>
      </c>
      <c r="D150">
        <v>1</v>
      </c>
      <c r="H150" s="4" t="s">
        <v>635</v>
      </c>
      <c r="I150" t="s">
        <v>294</v>
      </c>
      <c r="K150">
        <v>1</v>
      </c>
      <c r="Q150">
        <f t="shared" si="10"/>
        <v>1</v>
      </c>
      <c r="S150" t="str">
        <f t="shared" si="9"/>
        <v>Picromerus bidens</v>
      </c>
    </row>
    <row r="151" spans="2:19" ht="12.75">
      <c r="B151" s="17" t="str">
        <f t="shared" si="6"/>
        <v>Scheutbos</v>
      </c>
      <c r="C151" s="7" t="s">
        <v>1324</v>
      </c>
      <c r="D151">
        <v>1</v>
      </c>
      <c r="H151" s="4" t="s">
        <v>635</v>
      </c>
      <c r="I151" t="s">
        <v>317</v>
      </c>
      <c r="K151">
        <v>0</v>
      </c>
      <c r="Q151">
        <f t="shared" si="10"/>
        <v>1</v>
      </c>
      <c r="S151" t="str">
        <f t="shared" si="9"/>
        <v>Piezocranum simulans</v>
      </c>
    </row>
    <row r="152" spans="2:19" ht="12.75">
      <c r="B152" s="17" t="str">
        <f t="shared" si="6"/>
        <v>Scheutbos</v>
      </c>
      <c r="C152" s="2" t="s">
        <v>527</v>
      </c>
      <c r="D152">
        <v>1</v>
      </c>
      <c r="F152" t="s">
        <v>359</v>
      </c>
      <c r="H152" s="4" t="s">
        <v>635</v>
      </c>
      <c r="I152" t="s">
        <v>294</v>
      </c>
      <c r="K152">
        <v>0</v>
      </c>
      <c r="L152">
        <v>1</v>
      </c>
      <c r="Q152">
        <f t="shared" si="10"/>
        <v>1</v>
      </c>
      <c r="S152" t="str">
        <f t="shared" si="9"/>
        <v>Piezodorus lituratus</v>
      </c>
    </row>
    <row r="153" spans="2:19" ht="12.75">
      <c r="B153" s="17" t="str">
        <f t="shared" si="6"/>
        <v>Scheutbos</v>
      </c>
      <c r="C153" s="2" t="s">
        <v>1328</v>
      </c>
      <c r="D153">
        <v>1</v>
      </c>
      <c r="H153" s="4" t="s">
        <v>635</v>
      </c>
      <c r="I153" t="s">
        <v>317</v>
      </c>
      <c r="K153">
        <v>0</v>
      </c>
      <c r="Q153">
        <f t="shared" si="10"/>
        <v>1</v>
      </c>
      <c r="S153" t="str">
        <f t="shared" si="9"/>
        <v>Pinalitus cervinus</v>
      </c>
    </row>
    <row r="154" spans="1:19" ht="12.75">
      <c r="A154">
        <v>8514</v>
      </c>
      <c r="B154" s="17" t="str">
        <f t="shared" si="6"/>
        <v>Scheutbos</v>
      </c>
      <c r="C154" s="1" t="s">
        <v>1323</v>
      </c>
      <c r="D154">
        <v>1</v>
      </c>
      <c r="H154" s="4" t="s">
        <v>635</v>
      </c>
      <c r="I154" t="s">
        <v>317</v>
      </c>
      <c r="K154">
        <v>1</v>
      </c>
      <c r="Q154">
        <f t="shared" si="10"/>
        <v>1</v>
      </c>
      <c r="S154" t="str">
        <f t="shared" si="9"/>
        <v>Plagiognathus arbustorum</v>
      </c>
    </row>
    <row r="155" spans="2:17" ht="12.75">
      <c r="B155" s="17"/>
      <c r="C155" s="1" t="s">
        <v>3372</v>
      </c>
      <c r="D155">
        <v>1</v>
      </c>
      <c r="H155" s="4" t="s">
        <v>635</v>
      </c>
      <c r="I155" t="s">
        <v>294</v>
      </c>
      <c r="Q155">
        <f t="shared" si="10"/>
        <v>1</v>
      </c>
    </row>
    <row r="156" spans="2:19" ht="12.75">
      <c r="B156" s="17" t="str">
        <f t="shared" si="6"/>
        <v>Scheutbos</v>
      </c>
      <c r="C156" s="2" t="s">
        <v>1282</v>
      </c>
      <c r="D156">
        <v>1</v>
      </c>
      <c r="H156" s="4" t="s">
        <v>635</v>
      </c>
      <c r="I156" t="s">
        <v>317</v>
      </c>
      <c r="K156">
        <v>0</v>
      </c>
      <c r="Q156">
        <f t="shared" si="10"/>
        <v>1</v>
      </c>
      <c r="S156" t="str">
        <f t="shared" si="9"/>
        <v>Polymerus nigrita</v>
      </c>
    </row>
    <row r="157" spans="1:19" ht="12.75">
      <c r="A157">
        <v>24847</v>
      </c>
      <c r="B157" s="17" t="str">
        <f t="shared" si="6"/>
        <v>Scheutbos</v>
      </c>
      <c r="C157" s="1" t="s">
        <v>125</v>
      </c>
      <c r="D157">
        <v>1</v>
      </c>
      <c r="H157" s="4" t="s">
        <v>635</v>
      </c>
      <c r="I157" t="s">
        <v>434</v>
      </c>
      <c r="K157">
        <v>1</v>
      </c>
      <c r="Q157">
        <f t="shared" si="10"/>
        <v>1</v>
      </c>
      <c r="S157" t="str">
        <f t="shared" si="9"/>
        <v>Populicerus confusus</v>
      </c>
    </row>
    <row r="158" spans="2:19" ht="12.75">
      <c r="B158" s="17"/>
      <c r="C158" s="13" t="s">
        <v>3439</v>
      </c>
      <c r="D158">
        <v>1</v>
      </c>
      <c r="G158" s="9" t="s">
        <v>3440</v>
      </c>
      <c r="H158" s="8" t="s">
        <v>635</v>
      </c>
      <c r="I158" s="9" t="s">
        <v>1150</v>
      </c>
      <c r="J158" s="9" t="s">
        <v>3224</v>
      </c>
      <c r="Q158">
        <f t="shared" si="10"/>
        <v>1</v>
      </c>
      <c r="S158" t="str">
        <f t="shared" si="9"/>
        <v>Psylla alni</v>
      </c>
    </row>
    <row r="159" spans="2:19" ht="12.75">
      <c r="B159" s="17"/>
      <c r="C159" s="1" t="s">
        <v>2532</v>
      </c>
      <c r="D159">
        <v>1</v>
      </c>
      <c r="G159" t="s">
        <v>2270</v>
      </c>
      <c r="H159" s="4" t="s">
        <v>635</v>
      </c>
      <c r="I159" t="s">
        <v>2271</v>
      </c>
      <c r="J159" t="s">
        <v>2308</v>
      </c>
      <c r="K159">
        <v>0</v>
      </c>
      <c r="Q159">
        <v>1</v>
      </c>
      <c r="S159" t="str">
        <f t="shared" si="9"/>
        <v>Pulvinaria regalis</v>
      </c>
    </row>
    <row r="160" spans="2:19" ht="12.75">
      <c r="B160" s="17"/>
      <c r="C160" s="1" t="s">
        <v>2309</v>
      </c>
      <c r="D160">
        <v>1</v>
      </c>
      <c r="G160" t="s">
        <v>2310</v>
      </c>
      <c r="H160" s="4" t="s">
        <v>635</v>
      </c>
      <c r="I160" t="s">
        <v>2311</v>
      </c>
      <c r="K160">
        <v>1</v>
      </c>
      <c r="Q160">
        <v>1</v>
      </c>
      <c r="S160" t="str">
        <f t="shared" si="9"/>
        <v>Pyrrhocoris apterus</v>
      </c>
    </row>
    <row r="161" spans="1:19" ht="12.75">
      <c r="A161">
        <v>8784</v>
      </c>
      <c r="B161" s="17" t="str">
        <f t="shared" si="6"/>
        <v>Scheutbos</v>
      </c>
      <c r="C161" s="1" t="s">
        <v>1033</v>
      </c>
      <c r="D161">
        <v>1</v>
      </c>
      <c r="F161" t="s">
        <v>1907</v>
      </c>
      <c r="H161" s="4" t="s">
        <v>635</v>
      </c>
      <c r="I161" t="s">
        <v>317</v>
      </c>
      <c r="K161">
        <v>1</v>
      </c>
      <c r="Q161">
        <f t="shared" si="10"/>
        <v>1</v>
      </c>
      <c r="S161" t="str">
        <f t="shared" si="9"/>
        <v>Rhabdomiris striatellus</v>
      </c>
    </row>
    <row r="162" spans="1:19" ht="12.75">
      <c r="A162">
        <v>8504</v>
      </c>
      <c r="B162" s="17" t="str">
        <f>HYPERLINK("http://observations.be/gebied/view/32595?from=2000-01-01&amp;to=2010-10-25&amp;sp="&amp;A162,"Scheutbos")</f>
        <v>Scheutbos</v>
      </c>
      <c r="C162" s="1" t="s">
        <v>271</v>
      </c>
      <c r="D162">
        <v>1</v>
      </c>
      <c r="F162" t="s">
        <v>1910</v>
      </c>
      <c r="H162" s="4" t="s">
        <v>635</v>
      </c>
      <c r="I162" t="s">
        <v>294</v>
      </c>
      <c r="K162">
        <v>1</v>
      </c>
      <c r="Q162">
        <f t="shared" si="10"/>
        <v>1</v>
      </c>
      <c r="S162" t="str">
        <f aca="true" t="shared" si="11" ref="S162:S251">C162</f>
        <v>Rhaphigaster nebulosa</v>
      </c>
    </row>
    <row r="163" spans="1:19" ht="12.75">
      <c r="A163">
        <v>16704</v>
      </c>
      <c r="B163" s="17" t="str">
        <f>HYPERLINK("http://observations.be/gebied/view/32595?from=2000-01-01&amp;to=2010-10-25&amp;sp="&amp;A163,"Scheutbos")</f>
        <v>Scheutbos</v>
      </c>
      <c r="C163" s="1" t="s">
        <v>1432</v>
      </c>
      <c r="D163">
        <v>1</v>
      </c>
      <c r="H163" s="4" t="s">
        <v>635</v>
      </c>
      <c r="I163" t="s">
        <v>295</v>
      </c>
      <c r="K163">
        <v>1</v>
      </c>
      <c r="Q163">
        <f t="shared" si="10"/>
        <v>1</v>
      </c>
      <c r="S163" t="str">
        <f t="shared" si="11"/>
        <v>Rhopalus subrufus</v>
      </c>
    </row>
    <row r="164" spans="2:19" ht="12.75">
      <c r="B164" s="17"/>
      <c r="C164" s="13" t="s">
        <v>3391</v>
      </c>
      <c r="D164">
        <v>1</v>
      </c>
      <c r="H164" s="8" t="s">
        <v>635</v>
      </c>
      <c r="I164" s="9" t="s">
        <v>3392</v>
      </c>
      <c r="J164" s="9" t="s">
        <v>3224</v>
      </c>
      <c r="Q164">
        <v>1</v>
      </c>
      <c r="S164" t="str">
        <f t="shared" si="11"/>
        <v>Rhyparochromus vulgaris</v>
      </c>
    </row>
    <row r="165" spans="2:19" ht="12.75">
      <c r="B165" s="17"/>
      <c r="C165" s="1" t="s">
        <v>2569</v>
      </c>
      <c r="D165">
        <v>1</v>
      </c>
      <c r="H165" s="4" t="s">
        <v>635</v>
      </c>
      <c r="I165" t="s">
        <v>339</v>
      </c>
      <c r="Q165">
        <v>1</v>
      </c>
      <c r="S165" t="str">
        <f t="shared" si="11"/>
        <v>Sigara striata</v>
      </c>
    </row>
    <row r="166" spans="2:19" ht="12.75">
      <c r="B166" s="17"/>
      <c r="C166" s="13" t="s">
        <v>3438</v>
      </c>
      <c r="D166">
        <v>1</v>
      </c>
      <c r="H166" s="8" t="s">
        <v>635</v>
      </c>
      <c r="I166" s="9" t="s">
        <v>317</v>
      </c>
      <c r="J166" s="9" t="s">
        <v>3224</v>
      </c>
      <c r="Q166">
        <v>1</v>
      </c>
      <c r="S166" t="str">
        <f t="shared" si="11"/>
        <v>Stenoderma calcarata</v>
      </c>
    </row>
    <row r="167" spans="1:19" ht="12.75">
      <c r="A167">
        <v>20318</v>
      </c>
      <c r="B167" s="17" t="str">
        <f>HYPERLINK("http://observations.be/gebied/view/32595?from=2000-01-01&amp;to=2010-10-25&amp;sp="&amp;A167,"Scheutbos")</f>
        <v>Scheutbos</v>
      </c>
      <c r="C167" s="1" t="s">
        <v>78</v>
      </c>
      <c r="D167">
        <v>1</v>
      </c>
      <c r="E167">
        <v>84</v>
      </c>
      <c r="F167" t="s">
        <v>1921</v>
      </c>
      <c r="H167" s="4" t="s">
        <v>635</v>
      </c>
      <c r="I167" t="s">
        <v>317</v>
      </c>
      <c r="K167">
        <v>1</v>
      </c>
      <c r="Q167">
        <f t="shared" si="10"/>
        <v>1</v>
      </c>
      <c r="S167" t="str">
        <f t="shared" si="11"/>
        <v>Stenotus binotatus</v>
      </c>
    </row>
    <row r="168" spans="2:19" ht="12.75">
      <c r="B168" s="17"/>
      <c r="C168" s="13" t="s">
        <v>3433</v>
      </c>
      <c r="D168">
        <v>1</v>
      </c>
      <c r="H168" s="8" t="s">
        <v>635</v>
      </c>
      <c r="I168" s="9" t="s">
        <v>295</v>
      </c>
      <c r="J168" s="9" t="s">
        <v>3224</v>
      </c>
      <c r="Q168">
        <v>1</v>
      </c>
      <c r="S168" t="str">
        <f t="shared" si="11"/>
        <v>Stictopleurus abutilon</v>
      </c>
    </row>
    <row r="169" spans="1:19" ht="12.75">
      <c r="A169">
        <v>20286</v>
      </c>
      <c r="B169" s="17" t="str">
        <f>HYPERLINK("http://observations.be/gebied/view/32595?from=2000-01-01&amp;to=2010-10-25&amp;sp="&amp;A169,"Scheutbos")</f>
        <v>Scheutbos</v>
      </c>
      <c r="C169" s="1" t="s">
        <v>1322</v>
      </c>
      <c r="D169">
        <v>1</v>
      </c>
      <c r="H169" s="4" t="s">
        <v>635</v>
      </c>
      <c r="I169" t="s">
        <v>295</v>
      </c>
      <c r="K169">
        <v>1</v>
      </c>
      <c r="Q169">
        <f t="shared" si="10"/>
        <v>1</v>
      </c>
      <c r="S169" t="str">
        <f t="shared" si="11"/>
        <v>Stictopleurus punctatonervus</v>
      </c>
    </row>
    <row r="170" spans="2:19" ht="12.75">
      <c r="B170" s="17" t="str">
        <f>HYPERLINK("http://observations.be/gebied/view/32595?from=2000-01-01&amp;to=2010-10-25&amp;sp="&amp;A170,"Scheutbos")</f>
        <v>Scheutbos</v>
      </c>
      <c r="C170" s="7" t="s">
        <v>1329</v>
      </c>
      <c r="D170">
        <v>1</v>
      </c>
      <c r="H170" s="4" t="s">
        <v>635</v>
      </c>
      <c r="I170" t="s">
        <v>502</v>
      </c>
      <c r="K170">
        <v>0</v>
      </c>
      <c r="Q170">
        <f t="shared" si="10"/>
        <v>1</v>
      </c>
      <c r="S170" t="str">
        <f t="shared" si="11"/>
        <v>Taphropeltus contractus</v>
      </c>
    </row>
    <row r="171" spans="2:17" ht="12.75">
      <c r="B171" s="17"/>
      <c r="C171" s="1" t="s">
        <v>2830</v>
      </c>
      <c r="D171">
        <v>1</v>
      </c>
      <c r="H171" s="4" t="s">
        <v>635</v>
      </c>
      <c r="I171" t="s">
        <v>294</v>
      </c>
      <c r="K171">
        <v>1</v>
      </c>
      <c r="Q171">
        <f t="shared" si="10"/>
        <v>1</v>
      </c>
    </row>
    <row r="172" spans="2:17" ht="12.75">
      <c r="B172" s="17"/>
      <c r="C172" s="13" t="s">
        <v>2852</v>
      </c>
      <c r="D172">
        <v>1</v>
      </c>
      <c r="H172" s="8" t="s">
        <v>635</v>
      </c>
      <c r="I172" s="9" t="s">
        <v>2853</v>
      </c>
      <c r="J172" s="9" t="s">
        <v>2736</v>
      </c>
      <c r="Q172">
        <f t="shared" si="10"/>
        <v>1</v>
      </c>
    </row>
    <row r="173" spans="1:19" ht="12.75">
      <c r="A173">
        <v>20274</v>
      </c>
      <c r="B173" s="17" t="str">
        <f>HYPERLINK("http://observations.be/gebied/view/32595?from=2000-01-01&amp;to=2010-10-25&amp;sp="&amp;A173,"Scheutbos")</f>
        <v>Scheutbos</v>
      </c>
      <c r="C173" s="1" t="s">
        <v>230</v>
      </c>
      <c r="D173">
        <v>1</v>
      </c>
      <c r="E173">
        <v>72</v>
      </c>
      <c r="H173" s="4" t="s">
        <v>635</v>
      </c>
      <c r="I173" t="s">
        <v>294</v>
      </c>
      <c r="K173">
        <v>1</v>
      </c>
      <c r="Q173">
        <f t="shared" si="10"/>
        <v>1</v>
      </c>
      <c r="S173" t="str">
        <f t="shared" si="11"/>
        <v>Zicrona caerulea</v>
      </c>
    </row>
    <row r="174" spans="2:19" ht="12.75">
      <c r="B174" s="17" t="str">
        <f>HYPERLINK("http://observations.be/gebied/view/32595?from=2000-01-01&amp;to=2010-10-25&amp;sp="&amp;A174,"Scheutbos")</f>
        <v>Scheutbos</v>
      </c>
      <c r="C174" s="1" t="s">
        <v>1318</v>
      </c>
      <c r="D174">
        <v>1</v>
      </c>
      <c r="H174" s="4" t="s">
        <v>635</v>
      </c>
      <c r="I174" t="s">
        <v>434</v>
      </c>
      <c r="K174">
        <v>0</v>
      </c>
      <c r="Q174">
        <f t="shared" si="10"/>
        <v>1</v>
      </c>
      <c r="S174" t="str">
        <f t="shared" si="11"/>
        <v>Zonocyba bifasciata</v>
      </c>
    </row>
    <row r="175" spans="2:19" ht="12.75">
      <c r="B175" s="17"/>
      <c r="C175" s="1" t="s">
        <v>2671</v>
      </c>
      <c r="D175">
        <v>1</v>
      </c>
      <c r="H175" s="4" t="s">
        <v>632</v>
      </c>
      <c r="I175" t="s">
        <v>2672</v>
      </c>
      <c r="R175">
        <v>1</v>
      </c>
      <c r="S175" t="str">
        <f t="shared" si="11"/>
        <v>Acilius sulcatus</v>
      </c>
    </row>
    <row r="176" spans="2:19" ht="12.75">
      <c r="B176" s="17"/>
      <c r="C176" s="13" t="s">
        <v>2009</v>
      </c>
      <c r="D176">
        <v>1</v>
      </c>
      <c r="H176" s="8" t="s">
        <v>632</v>
      </c>
      <c r="I176" s="9" t="s">
        <v>80</v>
      </c>
      <c r="J176" s="19" t="s">
        <v>2008</v>
      </c>
      <c r="K176">
        <v>1</v>
      </c>
      <c r="R176">
        <v>1</v>
      </c>
      <c r="S176" t="str">
        <f t="shared" si="11"/>
        <v>Acupalpus dubius</v>
      </c>
    </row>
    <row r="177" spans="2:19" ht="12.75">
      <c r="B177" s="17"/>
      <c r="C177" s="13" t="s">
        <v>3085</v>
      </c>
      <c r="D177">
        <v>1</v>
      </c>
      <c r="H177" s="8" t="s">
        <v>632</v>
      </c>
      <c r="I177" s="9" t="s">
        <v>80</v>
      </c>
      <c r="J177" s="19" t="s">
        <v>1406</v>
      </c>
      <c r="S177" t="str">
        <f t="shared" si="11"/>
        <v>Acupalpus meridianus</v>
      </c>
    </row>
    <row r="178" spans="2:19" ht="12.75">
      <c r="B178" s="17"/>
      <c r="C178" s="13" t="s">
        <v>3086</v>
      </c>
      <c r="D178">
        <v>1</v>
      </c>
      <c r="H178" s="8" t="s">
        <v>632</v>
      </c>
      <c r="I178" s="9" t="s">
        <v>80</v>
      </c>
      <c r="J178" s="19" t="s">
        <v>1406</v>
      </c>
      <c r="S178" t="str">
        <f t="shared" si="11"/>
        <v>Acupalpus parvulus</v>
      </c>
    </row>
    <row r="179" spans="2:19" ht="12.75">
      <c r="B179" s="17"/>
      <c r="C179" s="13" t="s">
        <v>3120</v>
      </c>
      <c r="D179">
        <v>1</v>
      </c>
      <c r="G179" t="s">
        <v>3121</v>
      </c>
      <c r="H179" s="8" t="s">
        <v>632</v>
      </c>
      <c r="I179" s="9" t="s">
        <v>597</v>
      </c>
      <c r="J179" s="19" t="s">
        <v>1406</v>
      </c>
      <c r="S179" t="str">
        <f t="shared" si="11"/>
        <v>Adrastus rachifer</v>
      </c>
    </row>
    <row r="180" spans="1:19" ht="12.75">
      <c r="A180">
        <v>1484</v>
      </c>
      <c r="B180" s="17" t="str">
        <f>HYPERLINK("http://observations.be/gebied/view/32595?from=2000-01-01&amp;to=2010-10-25&amp;sp="&amp;A180,"Scheutbos")</f>
        <v>Scheutbos</v>
      </c>
      <c r="C180" s="1" t="s">
        <v>560</v>
      </c>
      <c r="D180">
        <v>1</v>
      </c>
      <c r="F180" t="s">
        <v>1603</v>
      </c>
      <c r="G180" t="s">
        <v>383</v>
      </c>
      <c r="H180" s="4" t="s">
        <v>632</v>
      </c>
      <c r="I180" t="s">
        <v>81</v>
      </c>
      <c r="K180">
        <v>1</v>
      </c>
      <c r="R180">
        <f aca="true" t="shared" si="12" ref="R180:R260">D180</f>
        <v>1</v>
      </c>
      <c r="S180" t="str">
        <f t="shared" si="11"/>
        <v>Agapanthia villosoviridescens</v>
      </c>
    </row>
    <row r="181" spans="2:19" ht="12.75">
      <c r="B181" s="17"/>
      <c r="C181" s="1" t="s">
        <v>2824</v>
      </c>
      <c r="D181">
        <v>1</v>
      </c>
      <c r="F181" t="s">
        <v>2890</v>
      </c>
      <c r="G181" t="s">
        <v>2825</v>
      </c>
      <c r="H181" s="4" t="s">
        <v>632</v>
      </c>
      <c r="I181" t="s">
        <v>248</v>
      </c>
      <c r="R181">
        <v>1</v>
      </c>
      <c r="S181" t="str">
        <f t="shared" si="11"/>
        <v>Agelastica alni</v>
      </c>
    </row>
    <row r="182" spans="2:19" ht="12.75">
      <c r="B182" s="17"/>
      <c r="C182" s="1" t="s">
        <v>3113</v>
      </c>
      <c r="D182">
        <v>1</v>
      </c>
      <c r="H182" s="4" t="s">
        <v>632</v>
      </c>
      <c r="I182" t="s">
        <v>429</v>
      </c>
      <c r="J182" t="s">
        <v>1406</v>
      </c>
      <c r="S182" t="str">
        <f t="shared" si="11"/>
        <v>Agrilus angustulus</v>
      </c>
    </row>
    <row r="183" spans="2:19" ht="12.75">
      <c r="B183" s="17"/>
      <c r="C183" s="1" t="s">
        <v>3114</v>
      </c>
      <c r="D183">
        <v>1</v>
      </c>
      <c r="H183" s="4" t="s">
        <v>632</v>
      </c>
      <c r="I183" t="s">
        <v>429</v>
      </c>
      <c r="J183" t="s">
        <v>1406</v>
      </c>
      <c r="S183" t="str">
        <f t="shared" si="11"/>
        <v>Agrilus convexicollis</v>
      </c>
    </row>
    <row r="184" spans="2:19" ht="12.75">
      <c r="B184" s="17"/>
      <c r="C184" s="1" t="s">
        <v>3115</v>
      </c>
      <c r="D184">
        <v>1</v>
      </c>
      <c r="H184" s="4" t="s">
        <v>632</v>
      </c>
      <c r="I184" t="s">
        <v>429</v>
      </c>
      <c r="J184" t="s">
        <v>1406</v>
      </c>
      <c r="R184">
        <v>1</v>
      </c>
      <c r="S184" t="str">
        <f t="shared" si="11"/>
        <v>Agrilus cyanescens</v>
      </c>
    </row>
    <row r="185" spans="2:19" ht="12.75">
      <c r="B185" s="17"/>
      <c r="C185" s="1" t="s">
        <v>2386</v>
      </c>
      <c r="D185">
        <v>1</v>
      </c>
      <c r="H185" s="4" t="s">
        <v>632</v>
      </c>
      <c r="I185" t="s">
        <v>429</v>
      </c>
      <c r="J185" t="s">
        <v>870</v>
      </c>
      <c r="K185">
        <v>1</v>
      </c>
      <c r="R185">
        <v>1</v>
      </c>
      <c r="S185" t="str">
        <f t="shared" si="11"/>
        <v>Agrilus sinuatus</v>
      </c>
    </row>
    <row r="186" spans="2:19" ht="12.75">
      <c r="B186" s="17"/>
      <c r="C186" s="1" t="s">
        <v>3116</v>
      </c>
      <c r="D186">
        <v>1</v>
      </c>
      <c r="H186" s="4" t="s">
        <v>632</v>
      </c>
      <c r="I186" t="s">
        <v>429</v>
      </c>
      <c r="J186" t="s">
        <v>1406</v>
      </c>
      <c r="R186">
        <v>1</v>
      </c>
      <c r="S186" t="str">
        <f t="shared" si="11"/>
        <v>Agrilus viridis</v>
      </c>
    </row>
    <row r="187" spans="2:19" ht="12.75">
      <c r="B187" s="17"/>
      <c r="C187" s="1" t="s">
        <v>3119</v>
      </c>
      <c r="D187">
        <v>1</v>
      </c>
      <c r="H187" s="4" t="s">
        <v>632</v>
      </c>
      <c r="I187" t="s">
        <v>597</v>
      </c>
      <c r="J187" t="s">
        <v>1406</v>
      </c>
      <c r="R187">
        <v>1</v>
      </c>
      <c r="S187" t="str">
        <f t="shared" si="11"/>
        <v>Agriotes sputator</v>
      </c>
    </row>
    <row r="188" spans="2:19" ht="12.75">
      <c r="B188" s="17"/>
      <c r="C188" s="1" t="s">
        <v>3219</v>
      </c>
      <c r="D188">
        <v>1</v>
      </c>
      <c r="F188" t="s">
        <v>3220</v>
      </c>
      <c r="H188" s="4" t="s">
        <v>632</v>
      </c>
      <c r="I188" t="s">
        <v>81</v>
      </c>
      <c r="J188" t="s">
        <v>1406</v>
      </c>
      <c r="R188">
        <v>1</v>
      </c>
      <c r="S188" t="str">
        <f t="shared" si="11"/>
        <v>Alosterna tabacicolor</v>
      </c>
    </row>
    <row r="189" spans="2:19" ht="12.75">
      <c r="B189" s="17"/>
      <c r="C189" s="13" t="s">
        <v>2047</v>
      </c>
      <c r="D189">
        <v>1</v>
      </c>
      <c r="H189" s="8" t="s">
        <v>632</v>
      </c>
      <c r="I189" s="9" t="s">
        <v>248</v>
      </c>
      <c r="J189" s="19" t="s">
        <v>2008</v>
      </c>
      <c r="K189">
        <v>1</v>
      </c>
      <c r="R189">
        <v>1</v>
      </c>
      <c r="S189" t="str">
        <f t="shared" si="11"/>
        <v>Altica lythri</v>
      </c>
    </row>
    <row r="190" spans="2:19" ht="12.75">
      <c r="B190" s="17"/>
      <c r="C190" s="13" t="s">
        <v>3168</v>
      </c>
      <c r="D190">
        <v>1</v>
      </c>
      <c r="H190" s="8" t="s">
        <v>632</v>
      </c>
      <c r="I190" s="9" t="s">
        <v>248</v>
      </c>
      <c r="J190" s="19" t="s">
        <v>1406</v>
      </c>
      <c r="R190">
        <v>1</v>
      </c>
      <c r="S190" t="str">
        <f t="shared" si="11"/>
        <v>Altica oleracea</v>
      </c>
    </row>
    <row r="191" spans="1:19" ht="12.75">
      <c r="A191">
        <v>19267</v>
      </c>
      <c r="B191" s="17" t="str">
        <f>HYPERLINK("http://observations.be/gebied/view/32595?from=2000-01-01&amp;to=2010-10-25&amp;sp="&amp;A191,"Scheutbos")</f>
        <v>Scheutbos</v>
      </c>
      <c r="C191" s="1" t="s">
        <v>141</v>
      </c>
      <c r="D191">
        <v>0</v>
      </c>
      <c r="G191" t="s">
        <v>385</v>
      </c>
      <c r="H191" s="4" t="s">
        <v>632</v>
      </c>
      <c r="I191" t="s">
        <v>248</v>
      </c>
      <c r="J191" t="s">
        <v>870</v>
      </c>
      <c r="K191">
        <v>1</v>
      </c>
      <c r="R191">
        <f t="shared" si="12"/>
        <v>0</v>
      </c>
      <c r="S191" t="str">
        <f t="shared" si="11"/>
        <v>Altica sp</v>
      </c>
    </row>
    <row r="192" spans="1:19" ht="12.75">
      <c r="A192">
        <v>21409</v>
      </c>
      <c r="B192" s="17" t="str">
        <f>HYPERLINK("http://observations.be/gebied/view/32595?from=2000-01-01&amp;to=2010-10-25&amp;sp="&amp;A192,"Scheutbos")</f>
        <v>Scheutbos</v>
      </c>
      <c r="C192" s="1" t="s">
        <v>989</v>
      </c>
      <c r="D192">
        <v>1</v>
      </c>
      <c r="E192">
        <v>258</v>
      </c>
      <c r="F192" t="s">
        <v>1609</v>
      </c>
      <c r="G192" t="s">
        <v>165</v>
      </c>
      <c r="H192" s="4" t="s">
        <v>632</v>
      </c>
      <c r="I192" t="s">
        <v>80</v>
      </c>
      <c r="J192" t="s">
        <v>870</v>
      </c>
      <c r="K192">
        <v>1</v>
      </c>
      <c r="R192">
        <f t="shared" si="12"/>
        <v>1</v>
      </c>
      <c r="S192" t="str">
        <f t="shared" si="11"/>
        <v>Amara aenea</v>
      </c>
    </row>
    <row r="193" spans="2:19" ht="12.75">
      <c r="B193" s="17"/>
      <c r="C193" s="1" t="s">
        <v>3074</v>
      </c>
      <c r="D193">
        <v>1</v>
      </c>
      <c r="H193" s="4" t="s">
        <v>632</v>
      </c>
      <c r="I193" t="s">
        <v>80</v>
      </c>
      <c r="J193" t="s">
        <v>1406</v>
      </c>
      <c r="R193">
        <f t="shared" si="12"/>
        <v>1</v>
      </c>
      <c r="S193" t="str">
        <f t="shared" si="11"/>
        <v>Amara apricaria</v>
      </c>
    </row>
    <row r="194" spans="2:19" ht="12.75">
      <c r="B194" s="17"/>
      <c r="C194" s="1" t="s">
        <v>3075</v>
      </c>
      <c r="D194">
        <v>1</v>
      </c>
      <c r="H194" s="4" t="s">
        <v>632</v>
      </c>
      <c r="I194" t="s">
        <v>80</v>
      </c>
      <c r="J194" t="s">
        <v>1406</v>
      </c>
      <c r="R194">
        <f t="shared" si="12"/>
        <v>1</v>
      </c>
      <c r="S194" t="str">
        <f t="shared" si="11"/>
        <v>Amara aulica</v>
      </c>
    </row>
    <row r="195" spans="2:19" ht="12.75">
      <c r="B195" s="17"/>
      <c r="C195" s="1" t="s">
        <v>3076</v>
      </c>
      <c r="D195">
        <v>1</v>
      </c>
      <c r="H195" s="4" t="s">
        <v>632</v>
      </c>
      <c r="I195" t="s">
        <v>80</v>
      </c>
      <c r="J195" t="s">
        <v>1406</v>
      </c>
      <c r="R195">
        <f t="shared" si="12"/>
        <v>1</v>
      </c>
      <c r="S195" t="str">
        <f t="shared" si="11"/>
        <v>Amara bifrons</v>
      </c>
    </row>
    <row r="196" spans="2:19" ht="12.75">
      <c r="B196" s="17"/>
      <c r="C196" s="1" t="s">
        <v>3077</v>
      </c>
      <c r="D196">
        <v>1</v>
      </c>
      <c r="H196" s="4" t="s">
        <v>632</v>
      </c>
      <c r="I196" t="s">
        <v>80</v>
      </c>
      <c r="J196" t="s">
        <v>1406</v>
      </c>
      <c r="R196">
        <f t="shared" si="12"/>
        <v>1</v>
      </c>
      <c r="S196" t="str">
        <f t="shared" si="11"/>
        <v>Amara familiaris</v>
      </c>
    </row>
    <row r="197" spans="2:19" ht="12.75">
      <c r="B197" s="17"/>
      <c r="C197" s="1" t="s">
        <v>3078</v>
      </c>
      <c r="D197">
        <v>1</v>
      </c>
      <c r="H197" s="4" t="s">
        <v>632</v>
      </c>
      <c r="I197" t="s">
        <v>80</v>
      </c>
      <c r="J197" t="s">
        <v>1406</v>
      </c>
      <c r="R197">
        <f t="shared" si="12"/>
        <v>1</v>
      </c>
      <c r="S197" t="str">
        <f t="shared" si="11"/>
        <v>Amara plebeja</v>
      </c>
    </row>
    <row r="198" spans="2:19" ht="12.75">
      <c r="B198" s="17"/>
      <c r="C198" s="1" t="s">
        <v>3079</v>
      </c>
      <c r="D198">
        <v>1</v>
      </c>
      <c r="H198" s="4" t="s">
        <v>632</v>
      </c>
      <c r="I198" t="s">
        <v>80</v>
      </c>
      <c r="J198" t="s">
        <v>1406</v>
      </c>
      <c r="R198">
        <f t="shared" si="12"/>
        <v>1</v>
      </c>
      <c r="S198" t="str">
        <f t="shared" si="11"/>
        <v>Amara similata</v>
      </c>
    </row>
    <row r="199" spans="2:19" ht="12.75">
      <c r="B199" s="17"/>
      <c r="C199" s="1" t="s">
        <v>3118</v>
      </c>
      <c r="D199">
        <v>1</v>
      </c>
      <c r="H199" s="4" t="s">
        <v>632</v>
      </c>
      <c r="I199" t="s">
        <v>597</v>
      </c>
      <c r="J199" t="s">
        <v>1406</v>
      </c>
      <c r="R199">
        <f t="shared" si="12"/>
        <v>1</v>
      </c>
      <c r="S199" t="str">
        <f t="shared" si="11"/>
        <v>Ampedus pomorum</v>
      </c>
    </row>
    <row r="200" spans="2:19" ht="12.75">
      <c r="B200" s="17" t="str">
        <f>HYPERLINK("http://observations.be/gebied/view/32595?from=2000-01-01&amp;to=2010-10-25&amp;sp="&amp;A200,"Scheutbos")</f>
        <v>Scheutbos</v>
      </c>
      <c r="C200" s="1" t="s">
        <v>267</v>
      </c>
      <c r="D200">
        <v>1</v>
      </c>
      <c r="H200" s="4" t="s">
        <v>632</v>
      </c>
      <c r="I200" t="s">
        <v>145</v>
      </c>
      <c r="K200">
        <v>0</v>
      </c>
      <c r="R200">
        <f t="shared" si="12"/>
        <v>1</v>
      </c>
      <c r="S200" t="str">
        <f t="shared" si="11"/>
        <v>Amphichroum canaliculatum</v>
      </c>
    </row>
    <row r="201" spans="1:19" ht="12.75">
      <c r="A201">
        <v>23684</v>
      </c>
      <c r="B201" s="17" t="str">
        <f>HYPERLINK("http://observations.be/gebied/view/32595?from=2000-01-01&amp;to=2010-10-25&amp;sp="&amp;A201,"Scheutbos")</f>
        <v>Scheutbos</v>
      </c>
      <c r="C201" s="1" t="s">
        <v>1983</v>
      </c>
      <c r="D201">
        <v>1</v>
      </c>
      <c r="G201" t="s">
        <v>1429</v>
      </c>
      <c r="H201" s="4" t="s">
        <v>632</v>
      </c>
      <c r="I201" t="s">
        <v>291</v>
      </c>
      <c r="K201">
        <v>1</v>
      </c>
      <c r="R201">
        <f t="shared" si="12"/>
        <v>1</v>
      </c>
      <c r="S201" t="str">
        <f t="shared" si="11"/>
        <v>Amphimallon solstitiale</v>
      </c>
    </row>
    <row r="202" spans="1:19" ht="12.75">
      <c r="A202">
        <v>19432</v>
      </c>
      <c r="B202" s="17" t="str">
        <f>HYPERLINK("http://observations.be/gebied/view/32595?from=2000-01-01&amp;to=2010-10-25&amp;sp="&amp;A202,"Scheutbos")</f>
        <v>Scheutbos</v>
      </c>
      <c r="C202" s="2" t="s">
        <v>127</v>
      </c>
      <c r="D202">
        <v>1</v>
      </c>
      <c r="H202" s="4" t="s">
        <v>632</v>
      </c>
      <c r="I202" t="s">
        <v>128</v>
      </c>
      <c r="K202">
        <v>0</v>
      </c>
      <c r="L202">
        <v>1</v>
      </c>
      <c r="R202">
        <f t="shared" si="12"/>
        <v>1</v>
      </c>
      <c r="S202" t="str">
        <f t="shared" si="11"/>
        <v>Anacaena lutescens</v>
      </c>
    </row>
    <row r="203" spans="2:18" ht="12.75">
      <c r="B203" s="17"/>
      <c r="C203" s="1" t="s">
        <v>3159</v>
      </c>
      <c r="D203">
        <v>1</v>
      </c>
      <c r="H203" s="4" t="s">
        <v>632</v>
      </c>
      <c r="I203" t="s">
        <v>81</v>
      </c>
      <c r="J203" t="s">
        <v>1406</v>
      </c>
      <c r="R203">
        <v>1</v>
      </c>
    </row>
    <row r="204" spans="1:19" ht="12.75">
      <c r="A204">
        <v>23507</v>
      </c>
      <c r="B204" s="17" t="str">
        <f>HYPERLINK("http://observations.be/gebied/view/32595?from=2000-01-01&amp;to=2010-10-25&amp;sp="&amp;A204,"Scheutbos")</f>
        <v>Scheutbos</v>
      </c>
      <c r="C204" s="2" t="s">
        <v>1031</v>
      </c>
      <c r="D204">
        <v>1</v>
      </c>
      <c r="H204" s="4" t="s">
        <v>632</v>
      </c>
      <c r="I204" t="s">
        <v>1032</v>
      </c>
      <c r="J204" t="s">
        <v>1001</v>
      </c>
      <c r="K204">
        <v>1</v>
      </c>
      <c r="L204">
        <v>1</v>
      </c>
      <c r="R204">
        <f t="shared" si="12"/>
        <v>1</v>
      </c>
      <c r="S204" t="str">
        <f t="shared" si="11"/>
        <v>Anaspis frontalis</v>
      </c>
    </row>
    <row r="205" spans="2:18" ht="12.75">
      <c r="B205" s="17"/>
      <c r="C205" s="1" t="s">
        <v>3069</v>
      </c>
      <c r="D205">
        <v>1</v>
      </c>
      <c r="H205" s="4" t="s">
        <v>632</v>
      </c>
      <c r="I205" t="s">
        <v>80</v>
      </c>
      <c r="J205" t="s">
        <v>1406</v>
      </c>
      <c r="R205">
        <f t="shared" si="12"/>
        <v>1</v>
      </c>
    </row>
    <row r="206" spans="2:18" ht="12.75">
      <c r="B206" s="17"/>
      <c r="C206" s="1" t="s">
        <v>3080</v>
      </c>
      <c r="D206">
        <v>1</v>
      </c>
      <c r="H206" s="4" t="s">
        <v>632</v>
      </c>
      <c r="I206" t="s">
        <v>80</v>
      </c>
      <c r="J206" t="s">
        <v>1406</v>
      </c>
      <c r="R206">
        <f t="shared" si="12"/>
        <v>1</v>
      </c>
    </row>
    <row r="207" spans="2:18" ht="12.75">
      <c r="B207" s="17"/>
      <c r="C207" s="1" t="s">
        <v>3135</v>
      </c>
      <c r="D207">
        <v>1</v>
      </c>
      <c r="G207" t="s">
        <v>3136</v>
      </c>
      <c r="H207" s="4" t="s">
        <v>632</v>
      </c>
      <c r="I207" t="s">
        <v>292</v>
      </c>
      <c r="J207" t="s">
        <v>1406</v>
      </c>
      <c r="R207">
        <f t="shared" si="12"/>
        <v>1</v>
      </c>
    </row>
    <row r="208" spans="2:18" ht="12.75">
      <c r="B208" s="17"/>
      <c r="C208" s="1" t="s">
        <v>2021</v>
      </c>
      <c r="D208">
        <v>1</v>
      </c>
      <c r="H208" s="4" t="s">
        <v>632</v>
      </c>
      <c r="I208" t="s">
        <v>145</v>
      </c>
      <c r="J208" s="19" t="s">
        <v>2008</v>
      </c>
      <c r="K208">
        <v>1</v>
      </c>
      <c r="R208">
        <f t="shared" si="12"/>
        <v>1</v>
      </c>
    </row>
    <row r="209" spans="1:19" ht="12.75">
      <c r="A209">
        <v>22918</v>
      </c>
      <c r="B209" s="17" t="str">
        <f>HYPERLINK("http://observations.be/gebied/view/32595?from=2000-01-01&amp;to=2010-10-25&amp;sp="&amp;A209,"Scheutbos")</f>
        <v>Scheutbos</v>
      </c>
      <c r="C209" s="1" t="s">
        <v>355</v>
      </c>
      <c r="D209">
        <v>1</v>
      </c>
      <c r="F209" t="s">
        <v>1641</v>
      </c>
      <c r="H209" s="4" t="s">
        <v>632</v>
      </c>
      <c r="I209" t="s">
        <v>429</v>
      </c>
      <c r="K209">
        <v>1</v>
      </c>
      <c r="R209">
        <f t="shared" si="12"/>
        <v>1</v>
      </c>
      <c r="S209" t="str">
        <f t="shared" si="11"/>
        <v>Anthaxia nitidula</v>
      </c>
    </row>
    <row r="210" spans="1:19" ht="12.75">
      <c r="A210">
        <v>20416</v>
      </c>
      <c r="B210" s="17" t="str">
        <f>HYPERLINK("http://observations.be/gebied/view/32595?from=2000-01-01&amp;to=2010-10-25&amp;sp="&amp;A210,"Scheutbos")</f>
        <v>Scheutbos</v>
      </c>
      <c r="C210" s="13" t="s">
        <v>1642</v>
      </c>
      <c r="D210">
        <v>1</v>
      </c>
      <c r="G210" t="s">
        <v>1433</v>
      </c>
      <c r="H210" s="4" t="s">
        <v>632</v>
      </c>
      <c r="I210" t="s">
        <v>1434</v>
      </c>
      <c r="K210">
        <v>1</v>
      </c>
      <c r="R210">
        <f t="shared" si="12"/>
        <v>1</v>
      </c>
      <c r="S210" t="str">
        <f t="shared" si="11"/>
        <v>Anthocomus coccineus</v>
      </c>
    </row>
    <row r="211" spans="2:18" ht="12.75">
      <c r="B211" s="17"/>
      <c r="C211" s="13" t="s">
        <v>3195</v>
      </c>
      <c r="D211">
        <v>1</v>
      </c>
      <c r="H211" s="4" t="s">
        <v>632</v>
      </c>
      <c r="I211" t="s">
        <v>378</v>
      </c>
      <c r="J211" t="s">
        <v>1406</v>
      </c>
      <c r="R211">
        <f t="shared" si="12"/>
        <v>1</v>
      </c>
    </row>
    <row r="212" spans="1:19" ht="12.75">
      <c r="A212">
        <v>21489</v>
      </c>
      <c r="B212" s="17" t="str">
        <f>HYPERLINK("http://observations.be/gebied/view/32595?from=2000-01-01&amp;to=2010-10-25&amp;sp="&amp;A212,"Scheutbos")</f>
        <v>Scheutbos</v>
      </c>
      <c r="C212" s="1" t="s">
        <v>1042</v>
      </c>
      <c r="D212">
        <v>1</v>
      </c>
      <c r="G212" s="9" t="s">
        <v>1646</v>
      </c>
      <c r="H212" s="4" t="s">
        <v>632</v>
      </c>
      <c r="I212" t="s">
        <v>378</v>
      </c>
      <c r="J212" t="s">
        <v>870</v>
      </c>
      <c r="K212">
        <v>1</v>
      </c>
      <c r="R212">
        <f t="shared" si="12"/>
        <v>1</v>
      </c>
      <c r="S212" t="str">
        <f t="shared" si="11"/>
        <v>Anthonomus rubi</v>
      </c>
    </row>
    <row r="213" spans="2:19" ht="12.75">
      <c r="B213" s="17"/>
      <c r="C213" s="1" t="s">
        <v>3245</v>
      </c>
      <c r="D213">
        <v>1</v>
      </c>
      <c r="G213" s="9" t="s">
        <v>3246</v>
      </c>
      <c r="H213" s="4" t="s">
        <v>632</v>
      </c>
      <c r="I213" t="s">
        <v>2433</v>
      </c>
      <c r="K213">
        <v>1</v>
      </c>
      <c r="R213">
        <f t="shared" si="12"/>
        <v>1</v>
      </c>
      <c r="S213" t="str">
        <f t="shared" si="11"/>
        <v>Anthrenus verbasci</v>
      </c>
    </row>
    <row r="214" spans="2:19" ht="12.75">
      <c r="B214" s="17"/>
      <c r="C214" s="1" t="s">
        <v>3173</v>
      </c>
      <c r="D214">
        <v>1</v>
      </c>
      <c r="G214" s="9" t="s">
        <v>3174</v>
      </c>
      <c r="H214" s="4" t="s">
        <v>632</v>
      </c>
      <c r="I214" t="s">
        <v>3175</v>
      </c>
      <c r="J214" t="s">
        <v>1406</v>
      </c>
      <c r="R214">
        <f t="shared" si="12"/>
        <v>1</v>
      </c>
      <c r="S214" t="str">
        <f t="shared" si="11"/>
        <v>Anthribus nebulosus</v>
      </c>
    </row>
    <row r="215" spans="1:19" ht="12.75">
      <c r="A215">
        <v>24616</v>
      </c>
      <c r="B215" s="17" t="str">
        <f>HYPERLINK("http://observations.be/gebied/view/32595?from=2000-01-01&amp;to=2010-10-25&amp;sp="&amp;A215,"Scheutbos")</f>
        <v>Scheutbos</v>
      </c>
      <c r="C215" s="1" t="s">
        <v>1008</v>
      </c>
      <c r="D215">
        <v>1</v>
      </c>
      <c r="H215" s="4" t="s">
        <v>632</v>
      </c>
      <c r="I215" t="s">
        <v>248</v>
      </c>
      <c r="K215">
        <v>1</v>
      </c>
      <c r="R215">
        <f t="shared" si="12"/>
        <v>1</v>
      </c>
      <c r="S215" t="str">
        <f t="shared" si="11"/>
        <v>Aphthona nonstriata</v>
      </c>
    </row>
    <row r="216" spans="1:19" ht="12.75">
      <c r="A216">
        <v>19184</v>
      </c>
      <c r="B216" s="17" t="str">
        <f>HYPERLINK("http://observations.be/gebied/view/32595?from=2000-01-01&amp;to=2010-10-25&amp;sp="&amp;A216,"Scheutbos")</f>
        <v>Scheutbos</v>
      </c>
      <c r="C216" s="1" t="s">
        <v>1438</v>
      </c>
      <c r="D216">
        <v>1</v>
      </c>
      <c r="H216" s="4" t="s">
        <v>632</v>
      </c>
      <c r="I216" t="s">
        <v>378</v>
      </c>
      <c r="K216">
        <v>1</v>
      </c>
      <c r="R216">
        <f t="shared" si="12"/>
        <v>1</v>
      </c>
      <c r="S216" t="str">
        <f t="shared" si="11"/>
        <v>Apion frumentarium</v>
      </c>
    </row>
    <row r="217" spans="1:19" ht="12.75">
      <c r="A217">
        <v>19078</v>
      </c>
      <c r="B217" s="17" t="str">
        <f>HYPERLINK("http://observations.be/gebied/view/32595?from=2000-01-01&amp;to=2010-10-25&amp;sp="&amp;A217,"Scheutbos")</f>
        <v>Scheutbos</v>
      </c>
      <c r="C217" s="1" t="s">
        <v>1040</v>
      </c>
      <c r="D217">
        <v>0</v>
      </c>
      <c r="H217" s="4" t="s">
        <v>632</v>
      </c>
      <c r="I217" t="s">
        <v>1041</v>
      </c>
      <c r="J217" t="s">
        <v>870</v>
      </c>
      <c r="K217">
        <v>1</v>
      </c>
      <c r="R217">
        <f t="shared" si="12"/>
        <v>0</v>
      </c>
      <c r="S217" t="str">
        <f t="shared" si="11"/>
        <v>Apion sp</v>
      </c>
    </row>
    <row r="218" spans="1:19" ht="12.75">
      <c r="A218">
        <v>9327</v>
      </c>
      <c r="B218" s="17" t="str">
        <f>HYPERLINK("http://observations.be/gebied/view/32595?from=2000-01-01&amp;to=2010-10-25&amp;sp="&amp;A218,"Scheutbos")</f>
        <v>Scheutbos</v>
      </c>
      <c r="C218" s="1" t="s">
        <v>213</v>
      </c>
      <c r="D218">
        <v>1</v>
      </c>
      <c r="E218">
        <v>284</v>
      </c>
      <c r="F218" t="s">
        <v>107</v>
      </c>
      <c r="G218" t="s">
        <v>499</v>
      </c>
      <c r="H218" s="4" t="s">
        <v>632</v>
      </c>
      <c r="I218" t="s">
        <v>500</v>
      </c>
      <c r="K218">
        <v>1</v>
      </c>
      <c r="R218">
        <f t="shared" si="12"/>
        <v>1</v>
      </c>
      <c r="S218" t="str">
        <f t="shared" si="11"/>
        <v>Apoderus coryli</v>
      </c>
    </row>
    <row r="219" spans="2:19" ht="12.75">
      <c r="B219" s="17"/>
      <c r="C219" s="1" t="s">
        <v>3196</v>
      </c>
      <c r="D219">
        <v>1</v>
      </c>
      <c r="H219" s="4" t="s">
        <v>632</v>
      </c>
      <c r="I219" t="s">
        <v>378</v>
      </c>
      <c r="J219" t="s">
        <v>1406</v>
      </c>
      <c r="R219">
        <f t="shared" si="12"/>
        <v>1</v>
      </c>
      <c r="S219" t="str">
        <f t="shared" si="11"/>
        <v>Archarius salicivorus</v>
      </c>
    </row>
    <row r="220" spans="2:19" ht="12.75">
      <c r="B220" s="17"/>
      <c r="C220" s="1" t="s">
        <v>3117</v>
      </c>
      <c r="D220">
        <v>1</v>
      </c>
      <c r="H220" s="4" t="s">
        <v>632</v>
      </c>
      <c r="I220" t="s">
        <v>80</v>
      </c>
      <c r="J220" t="s">
        <v>1406</v>
      </c>
      <c r="S220" t="str">
        <f>C220</f>
        <v>Argonum emarginatum</v>
      </c>
    </row>
    <row r="221" spans="2:19" ht="12.75">
      <c r="B221" s="17"/>
      <c r="C221" s="1" t="s">
        <v>3070</v>
      </c>
      <c r="D221">
        <v>1</v>
      </c>
      <c r="H221" s="4" t="s">
        <v>632</v>
      </c>
      <c r="I221" t="s">
        <v>80</v>
      </c>
      <c r="J221" t="s">
        <v>1406</v>
      </c>
      <c r="S221" t="str">
        <f>C221</f>
        <v>Argonum fuliginosum</v>
      </c>
    </row>
    <row r="222" spans="2:19" ht="12.75">
      <c r="B222" s="17"/>
      <c r="C222" s="1" t="s">
        <v>3071</v>
      </c>
      <c r="D222">
        <v>1</v>
      </c>
      <c r="H222" s="4" t="s">
        <v>632</v>
      </c>
      <c r="I222" t="s">
        <v>80</v>
      </c>
      <c r="J222" t="s">
        <v>1406</v>
      </c>
      <c r="S222" t="str">
        <f>C222</f>
        <v>Argonum marginatum</v>
      </c>
    </row>
    <row r="223" spans="2:19" ht="12.75">
      <c r="B223" s="17"/>
      <c r="C223" s="1" t="s">
        <v>3072</v>
      </c>
      <c r="D223">
        <v>1</v>
      </c>
      <c r="H223" s="4" t="s">
        <v>632</v>
      </c>
      <c r="I223" t="s">
        <v>80</v>
      </c>
      <c r="J223" t="s">
        <v>1406</v>
      </c>
      <c r="S223" t="str">
        <f>C223</f>
        <v>Argonum muelleri</v>
      </c>
    </row>
    <row r="224" spans="1:19" ht="12.75">
      <c r="A224">
        <v>21277</v>
      </c>
      <c r="B224" s="17" t="str">
        <f>HYPERLINK("http://observations.be/gebied/view/32595?from=2000-01-01&amp;to=2010-10-25&amp;sp="&amp;A224,"Scheutbos")</f>
        <v>Scheutbos</v>
      </c>
      <c r="C224" s="1" t="s">
        <v>1141</v>
      </c>
      <c r="D224">
        <v>1</v>
      </c>
      <c r="H224" s="4" t="s">
        <v>632</v>
      </c>
      <c r="I224" t="s">
        <v>1142</v>
      </c>
      <c r="J224" t="s">
        <v>1135</v>
      </c>
      <c r="K224">
        <v>1</v>
      </c>
      <c r="R224">
        <f t="shared" si="12"/>
        <v>1</v>
      </c>
      <c r="S224" t="str">
        <f t="shared" si="11"/>
        <v>Asaphidion curtum</v>
      </c>
    </row>
    <row r="225" spans="2:19" ht="12.75">
      <c r="B225" s="17"/>
      <c r="C225" s="1" t="s">
        <v>3061</v>
      </c>
      <c r="D225">
        <v>1</v>
      </c>
      <c r="H225" s="4" t="s">
        <v>632</v>
      </c>
      <c r="I225" t="s">
        <v>80</v>
      </c>
      <c r="J225" t="s">
        <v>1406</v>
      </c>
      <c r="R225">
        <f t="shared" si="12"/>
        <v>1</v>
      </c>
      <c r="S225" t="str">
        <f t="shared" si="11"/>
        <v>Asaphidion flavipes</v>
      </c>
    </row>
    <row r="226" spans="2:19" ht="12.75">
      <c r="B226" s="17" t="str">
        <f>HYPERLINK("http://observations.be/gebied/view/32595?from=2000-01-01&amp;to=2010-10-25&amp;sp="&amp;A226,"Scheutbos")</f>
        <v>Scheutbos</v>
      </c>
      <c r="C226" s="2" t="s">
        <v>646</v>
      </c>
      <c r="D226">
        <v>0</v>
      </c>
      <c r="H226" s="4" t="s">
        <v>632</v>
      </c>
      <c r="I226" t="s">
        <v>378</v>
      </c>
      <c r="K226">
        <v>0</v>
      </c>
      <c r="L226">
        <v>1</v>
      </c>
      <c r="R226">
        <f t="shared" si="12"/>
        <v>0</v>
      </c>
      <c r="S226" t="str">
        <f t="shared" si="11"/>
        <v>Aspidapion radiolus</v>
      </c>
    </row>
    <row r="227" spans="1:19" ht="12.75">
      <c r="A227">
        <v>8550</v>
      </c>
      <c r="B227" s="17" t="str">
        <f>HYPERLINK("http://observations.be/gebied/view/32595?from=2000-01-01&amp;to=2010-10-25&amp;sp="&amp;A227,"Scheutbos")</f>
        <v>Scheutbos</v>
      </c>
      <c r="C227" s="1" t="s">
        <v>497</v>
      </c>
      <c r="D227">
        <v>1</v>
      </c>
      <c r="E227">
        <v>268</v>
      </c>
      <c r="F227" t="s">
        <v>566</v>
      </c>
      <c r="G227" t="s">
        <v>469</v>
      </c>
      <c r="H227" s="4" t="s">
        <v>632</v>
      </c>
      <c r="I227" t="s">
        <v>597</v>
      </c>
      <c r="K227">
        <v>1</v>
      </c>
      <c r="R227">
        <f t="shared" si="12"/>
        <v>1</v>
      </c>
      <c r="S227" t="str">
        <f t="shared" si="11"/>
        <v>Athous haemorrhoidalis</v>
      </c>
    </row>
    <row r="228" spans="2:19" ht="12.75">
      <c r="B228" s="17"/>
      <c r="C228" s="1" t="s">
        <v>2542</v>
      </c>
      <c r="D228">
        <v>1</v>
      </c>
      <c r="H228" s="4" t="s">
        <v>632</v>
      </c>
      <c r="I228" t="s">
        <v>1434</v>
      </c>
      <c r="J228" t="s">
        <v>870</v>
      </c>
      <c r="R228">
        <f t="shared" si="12"/>
        <v>1</v>
      </c>
      <c r="S228" t="str">
        <f t="shared" si="11"/>
        <v>Axinotarsus marginalis</v>
      </c>
    </row>
    <row r="229" spans="1:19" ht="12.75">
      <c r="A229">
        <v>20833</v>
      </c>
      <c r="B229" s="17" t="str">
        <f>HYPERLINK("http://observations.be/gebied/view/32595?from=2000-01-01&amp;to=2010-10-25&amp;sp="&amp;A229,"Scheutbos")</f>
        <v>Scheutbos</v>
      </c>
      <c r="C229" s="1" t="s">
        <v>1367</v>
      </c>
      <c r="D229">
        <v>1</v>
      </c>
      <c r="H229" s="4" t="s">
        <v>632</v>
      </c>
      <c r="I229" t="s">
        <v>80</v>
      </c>
      <c r="J229" t="s">
        <v>870</v>
      </c>
      <c r="K229">
        <v>1</v>
      </c>
      <c r="R229">
        <f t="shared" si="12"/>
        <v>1</v>
      </c>
      <c r="S229" t="str">
        <f t="shared" si="11"/>
        <v>Badister bullatus</v>
      </c>
    </row>
    <row r="230" spans="2:19" ht="12.75">
      <c r="B230" s="17"/>
      <c r="C230" s="1" t="s">
        <v>3089</v>
      </c>
      <c r="D230">
        <v>1</v>
      </c>
      <c r="H230" s="4" t="s">
        <v>632</v>
      </c>
      <c r="I230" t="s">
        <v>80</v>
      </c>
      <c r="J230" t="s">
        <v>1406</v>
      </c>
      <c r="R230">
        <f t="shared" si="12"/>
        <v>1</v>
      </c>
      <c r="S230" t="str">
        <f t="shared" si="11"/>
        <v>Badister lacertosus</v>
      </c>
    </row>
    <row r="231" spans="2:19" ht="12.75">
      <c r="B231" s="17"/>
      <c r="C231" s="1" t="s">
        <v>3090</v>
      </c>
      <c r="D231">
        <v>1</v>
      </c>
      <c r="H231" s="4" t="s">
        <v>632</v>
      </c>
      <c r="I231" t="s">
        <v>80</v>
      </c>
      <c r="J231" t="s">
        <v>1406</v>
      </c>
      <c r="S231" t="str">
        <f t="shared" si="11"/>
        <v>Badister sodalis</v>
      </c>
    </row>
    <row r="232" spans="2:19" ht="12.75">
      <c r="B232" s="17"/>
      <c r="C232" s="1" t="s">
        <v>3054</v>
      </c>
      <c r="D232">
        <v>1</v>
      </c>
      <c r="H232" s="4" t="s">
        <v>632</v>
      </c>
      <c r="I232" t="s">
        <v>80</v>
      </c>
      <c r="J232" t="s">
        <v>1406</v>
      </c>
      <c r="R232">
        <f t="shared" si="12"/>
        <v>1</v>
      </c>
      <c r="S232" t="str">
        <f t="shared" si="11"/>
        <v>Bembidion dentellum</v>
      </c>
    </row>
    <row r="233" spans="2:19" ht="12.75">
      <c r="B233" s="17"/>
      <c r="C233" s="1" t="s">
        <v>3057</v>
      </c>
      <c r="D233">
        <v>1</v>
      </c>
      <c r="H233" s="4" t="s">
        <v>632</v>
      </c>
      <c r="I233" t="s">
        <v>80</v>
      </c>
      <c r="J233" t="s">
        <v>1406</v>
      </c>
      <c r="R233">
        <f t="shared" si="12"/>
        <v>1</v>
      </c>
      <c r="S233" t="str">
        <f t="shared" si="11"/>
        <v>Bembidion femoratum</v>
      </c>
    </row>
    <row r="234" spans="2:19" ht="12.75">
      <c r="B234" s="17"/>
      <c r="C234" s="1" t="s">
        <v>3058</v>
      </c>
      <c r="D234">
        <v>1</v>
      </c>
      <c r="H234" s="4" t="s">
        <v>632</v>
      </c>
      <c r="I234" t="s">
        <v>80</v>
      </c>
      <c r="J234" t="s">
        <v>1406</v>
      </c>
      <c r="R234">
        <f t="shared" si="12"/>
        <v>1</v>
      </c>
      <c r="S234" t="str">
        <f t="shared" si="11"/>
        <v>Bembidion lunulatum</v>
      </c>
    </row>
    <row r="235" spans="2:19" ht="12.75">
      <c r="B235" s="17"/>
      <c r="C235" s="13" t="s">
        <v>2858</v>
      </c>
      <c r="D235">
        <v>1</v>
      </c>
      <c r="H235" s="8" t="s">
        <v>632</v>
      </c>
      <c r="I235" s="9" t="s">
        <v>80</v>
      </c>
      <c r="J235" s="9" t="s">
        <v>1135</v>
      </c>
      <c r="R235">
        <f t="shared" si="12"/>
        <v>1</v>
      </c>
      <c r="S235" t="str">
        <f t="shared" si="11"/>
        <v>Bembidion obtusum</v>
      </c>
    </row>
    <row r="236" spans="2:19" ht="12.75">
      <c r="B236" s="17"/>
      <c r="C236" s="13" t="s">
        <v>3059</v>
      </c>
      <c r="D236">
        <v>1</v>
      </c>
      <c r="H236" s="8" t="s">
        <v>632</v>
      </c>
      <c r="I236" s="9" t="s">
        <v>80</v>
      </c>
      <c r="J236" s="9" t="s">
        <v>1406</v>
      </c>
      <c r="R236">
        <f t="shared" si="12"/>
        <v>1</v>
      </c>
      <c r="S236" t="str">
        <f t="shared" si="11"/>
        <v>Bembidion quadrimaculatum</v>
      </c>
    </row>
    <row r="237" spans="2:19" ht="12.75">
      <c r="B237" s="17"/>
      <c r="C237" s="13" t="s">
        <v>3060</v>
      </c>
      <c r="D237">
        <v>1</v>
      </c>
      <c r="H237" s="8" t="s">
        <v>632</v>
      </c>
      <c r="I237" s="9" t="s">
        <v>80</v>
      </c>
      <c r="J237" s="9" t="s">
        <v>1406</v>
      </c>
      <c r="R237">
        <f t="shared" si="12"/>
        <v>1</v>
      </c>
      <c r="S237" t="str">
        <f t="shared" si="11"/>
        <v>Bembidion quadripustulatum</v>
      </c>
    </row>
    <row r="238" spans="2:19" ht="12.75">
      <c r="B238" s="17"/>
      <c r="C238" s="13" t="s">
        <v>3056</v>
      </c>
      <c r="D238">
        <v>1</v>
      </c>
      <c r="H238" s="8" t="s">
        <v>632</v>
      </c>
      <c r="I238" s="9" t="s">
        <v>80</v>
      </c>
      <c r="J238" s="9" t="s">
        <v>1406</v>
      </c>
      <c r="R238">
        <f t="shared" si="12"/>
        <v>1</v>
      </c>
      <c r="S238" t="str">
        <f t="shared" si="11"/>
        <v>Bembidion tetracolum</v>
      </c>
    </row>
    <row r="239" spans="2:19" ht="12.75">
      <c r="B239" s="17"/>
      <c r="C239" s="13" t="s">
        <v>2030</v>
      </c>
      <c r="D239">
        <v>1</v>
      </c>
      <c r="H239" s="8" t="s">
        <v>632</v>
      </c>
      <c r="I239" s="9" t="s">
        <v>145</v>
      </c>
      <c r="J239" s="19" t="s">
        <v>2008</v>
      </c>
      <c r="K239">
        <v>0</v>
      </c>
      <c r="R239">
        <f t="shared" si="12"/>
        <v>1</v>
      </c>
      <c r="S239" t="str">
        <f t="shared" si="11"/>
        <v>Bisnius fimetarius</v>
      </c>
    </row>
    <row r="240" spans="1:19" ht="12.75">
      <c r="A240">
        <v>28221</v>
      </c>
      <c r="B240" s="17" t="str">
        <f>HYPERLINK("http://observations.be/gebied/view/32595?from=2000-01-01&amp;to=2010-10-25&amp;sp="&amp;A240,"Scheutbos")</f>
        <v>Scheutbos</v>
      </c>
      <c r="C240" s="13" t="s">
        <v>1661</v>
      </c>
      <c r="D240">
        <v>1</v>
      </c>
      <c r="H240" s="4" t="s">
        <v>632</v>
      </c>
      <c r="I240" t="s">
        <v>406</v>
      </c>
      <c r="J240" t="s">
        <v>1292</v>
      </c>
      <c r="K240">
        <v>1</v>
      </c>
      <c r="R240">
        <f t="shared" si="12"/>
        <v>1</v>
      </c>
      <c r="S240" t="str">
        <f t="shared" si="11"/>
        <v>Bolitophagus reticulatus</v>
      </c>
    </row>
    <row r="241" spans="1:19" ht="12.75">
      <c r="A241">
        <v>23149</v>
      </c>
      <c r="B241" s="17" t="str">
        <f>HYPERLINK("http://observations.be/gebied/view/32595?from=2000-01-01&amp;to=2010-10-25&amp;sp="&amp;A241,"Scheutbos")</f>
        <v>Scheutbos</v>
      </c>
      <c r="C241" s="1" t="s">
        <v>1357</v>
      </c>
      <c r="D241">
        <v>1</v>
      </c>
      <c r="H241" s="4" t="s">
        <v>632</v>
      </c>
      <c r="I241" t="s">
        <v>1358</v>
      </c>
      <c r="J241" t="s">
        <v>870</v>
      </c>
      <c r="K241">
        <v>1</v>
      </c>
      <c r="R241">
        <f t="shared" si="12"/>
        <v>1</v>
      </c>
      <c r="S241" t="str">
        <f t="shared" si="11"/>
        <v>Brachypterus glaber</v>
      </c>
    </row>
    <row r="242" spans="2:19" ht="12.75">
      <c r="B242" s="17"/>
      <c r="C242" s="1" t="s">
        <v>2764</v>
      </c>
      <c r="D242">
        <v>1</v>
      </c>
      <c r="H242" s="4" t="s">
        <v>632</v>
      </c>
      <c r="I242" t="s">
        <v>80</v>
      </c>
      <c r="J242" t="s">
        <v>1135</v>
      </c>
      <c r="R242">
        <f t="shared" si="12"/>
        <v>1</v>
      </c>
      <c r="S242" t="str">
        <f t="shared" si="11"/>
        <v>Bradycellus harpalinus</v>
      </c>
    </row>
    <row r="243" spans="2:19" ht="12.75">
      <c r="B243" s="17"/>
      <c r="C243" s="1" t="s">
        <v>3087</v>
      </c>
      <c r="D243">
        <v>1</v>
      </c>
      <c r="H243" s="4" t="s">
        <v>632</v>
      </c>
      <c r="I243" t="s">
        <v>80</v>
      </c>
      <c r="J243" t="s">
        <v>1406</v>
      </c>
      <c r="R243">
        <f t="shared" si="12"/>
        <v>1</v>
      </c>
      <c r="S243" t="str">
        <f t="shared" si="11"/>
        <v>Bradycellus verbasci</v>
      </c>
    </row>
    <row r="244" spans="2:19" ht="12.75">
      <c r="B244" s="17"/>
      <c r="C244" s="1" t="s">
        <v>3347</v>
      </c>
      <c r="D244">
        <v>1</v>
      </c>
      <c r="G244" t="s">
        <v>3348</v>
      </c>
      <c r="H244" s="4" t="s">
        <v>632</v>
      </c>
      <c r="I244" t="s">
        <v>248</v>
      </c>
      <c r="J244" t="s">
        <v>3224</v>
      </c>
      <c r="R244">
        <f t="shared" si="12"/>
        <v>1</v>
      </c>
      <c r="S244" t="str">
        <f t="shared" si="11"/>
        <v>Bromius obscurus</v>
      </c>
    </row>
    <row r="245" spans="2:19" ht="12.75">
      <c r="B245" s="17" t="str">
        <f>HYPERLINK("http://observations.be/gebied/view/32595?from=2000-01-01&amp;to=2010-10-25&amp;sp="&amp;A245,"Scheutbos")</f>
        <v>Scheutbos</v>
      </c>
      <c r="C245" s="7" t="s">
        <v>1383</v>
      </c>
      <c r="D245">
        <v>1</v>
      </c>
      <c r="H245" s="4" t="s">
        <v>632</v>
      </c>
      <c r="I245" t="s">
        <v>248</v>
      </c>
      <c r="J245" t="s">
        <v>870</v>
      </c>
      <c r="K245">
        <v>0</v>
      </c>
      <c r="R245">
        <f t="shared" si="12"/>
        <v>1</v>
      </c>
      <c r="S245" t="str">
        <f t="shared" si="11"/>
        <v>Bruchidius villosus</v>
      </c>
    </row>
    <row r="246" spans="2:19" ht="12.75">
      <c r="B246" s="17"/>
      <c r="C246" s="1" t="s">
        <v>3162</v>
      </c>
      <c r="D246">
        <v>1</v>
      </c>
      <c r="H246" s="4" t="s">
        <v>632</v>
      </c>
      <c r="I246" t="s">
        <v>248</v>
      </c>
      <c r="J246" t="s">
        <v>1406</v>
      </c>
      <c r="R246">
        <f t="shared" si="12"/>
        <v>1</v>
      </c>
      <c r="S246" t="str">
        <f t="shared" si="11"/>
        <v>Bruchus luteicornis</v>
      </c>
    </row>
    <row r="247" spans="1:19" ht="12.75">
      <c r="A247">
        <v>23044</v>
      </c>
      <c r="B247" s="17" t="str">
        <f>HYPERLINK("http://observations.be/gebied/view/32595?from=2000-01-01&amp;to=2010-10-25&amp;sp="&amp;A247,"Scheutbos")</f>
        <v>Scheutbos</v>
      </c>
      <c r="C247" s="1" t="s">
        <v>85</v>
      </c>
      <c r="D247">
        <v>1</v>
      </c>
      <c r="F247" t="s">
        <v>86</v>
      </c>
      <c r="G247" t="s">
        <v>87</v>
      </c>
      <c r="H247" s="4" t="s">
        <v>632</v>
      </c>
      <c r="I247" t="s">
        <v>88</v>
      </c>
      <c r="K247">
        <v>1</v>
      </c>
      <c r="R247">
        <f t="shared" si="12"/>
        <v>1</v>
      </c>
      <c r="S247" t="str">
        <f t="shared" si="11"/>
        <v>Byturus tomentosus</v>
      </c>
    </row>
    <row r="248" spans="1:19" ht="12.75">
      <c r="A248">
        <v>21591</v>
      </c>
      <c r="B248" s="17" t="str">
        <f>HYPERLINK("http://observations.be/gebied/view/32595?from=2000-01-01&amp;to=2010-10-25&amp;sp="&amp;A248,"Scheutbos")</f>
        <v>Scheutbos</v>
      </c>
      <c r="C248" s="7" t="s">
        <v>1396</v>
      </c>
      <c r="D248">
        <v>1</v>
      </c>
      <c r="F248" s="9" t="s">
        <v>1669</v>
      </c>
      <c r="H248" s="4" t="s">
        <v>632</v>
      </c>
      <c r="I248" t="s">
        <v>1397</v>
      </c>
      <c r="J248" t="s">
        <v>870</v>
      </c>
      <c r="K248">
        <v>1</v>
      </c>
      <c r="R248">
        <f t="shared" si="12"/>
        <v>1</v>
      </c>
      <c r="S248" t="str">
        <f t="shared" si="11"/>
        <v>Caenorhinus pauxillus</v>
      </c>
    </row>
    <row r="249" spans="2:19" ht="12.75">
      <c r="B249" s="17"/>
      <c r="C249" s="1" t="s">
        <v>3073</v>
      </c>
      <c r="D249">
        <v>1</v>
      </c>
      <c r="F249" s="9"/>
      <c r="H249" s="4" t="s">
        <v>632</v>
      </c>
      <c r="I249" t="s">
        <v>80</v>
      </c>
      <c r="J249" t="s">
        <v>1406</v>
      </c>
      <c r="R249">
        <f t="shared" si="12"/>
        <v>1</v>
      </c>
      <c r="S249" t="str">
        <f t="shared" si="11"/>
        <v>Calathus melanocephalus</v>
      </c>
    </row>
    <row r="250" spans="1:19" ht="12.75">
      <c r="A250">
        <v>8842</v>
      </c>
      <c r="B250" s="17" t="str">
        <f aca="true" t="shared" si="13" ref="B250:B257">HYPERLINK("http://observations.be/gebied/view/32595?from=2000-01-01&amp;to=2010-10-25&amp;sp="&amp;A250,"Scheutbos")</f>
        <v>Scheutbos</v>
      </c>
      <c r="C250" s="1" t="s">
        <v>3247</v>
      </c>
      <c r="D250">
        <v>1</v>
      </c>
      <c r="G250" t="s">
        <v>0</v>
      </c>
      <c r="H250" s="4" t="s">
        <v>632</v>
      </c>
      <c r="I250" t="s">
        <v>79</v>
      </c>
      <c r="K250">
        <v>1</v>
      </c>
      <c r="R250">
        <f t="shared" si="12"/>
        <v>1</v>
      </c>
      <c r="S250" t="str">
        <f t="shared" si="11"/>
        <v>Cantharis cf cryptica/pallida</v>
      </c>
    </row>
    <row r="251" spans="1:19" ht="12.75">
      <c r="A251">
        <v>8406</v>
      </c>
      <c r="B251" s="17" t="str">
        <f t="shared" si="13"/>
        <v>Scheutbos</v>
      </c>
      <c r="C251" s="1" t="s">
        <v>280</v>
      </c>
      <c r="D251">
        <v>1</v>
      </c>
      <c r="H251" s="4" t="s">
        <v>632</v>
      </c>
      <c r="I251" t="s">
        <v>79</v>
      </c>
      <c r="K251">
        <v>1</v>
      </c>
      <c r="R251">
        <f t="shared" si="12"/>
        <v>1</v>
      </c>
      <c r="S251" t="str">
        <f t="shared" si="11"/>
        <v>Cantharis decipiens</v>
      </c>
    </row>
    <row r="252" spans="1:19" ht="12.75">
      <c r="A252">
        <v>22772</v>
      </c>
      <c r="B252" s="17" t="str">
        <f t="shared" si="13"/>
        <v>Scheutbos</v>
      </c>
      <c r="C252" s="13" t="s">
        <v>2772</v>
      </c>
      <c r="D252">
        <v>1</v>
      </c>
      <c r="H252" s="4" t="s">
        <v>632</v>
      </c>
      <c r="I252" t="s">
        <v>79</v>
      </c>
      <c r="J252" t="s">
        <v>1135</v>
      </c>
      <c r="K252">
        <v>1</v>
      </c>
      <c r="R252">
        <f t="shared" si="12"/>
        <v>1</v>
      </c>
      <c r="S252" t="str">
        <f aca="true" t="shared" si="14" ref="S252:S335">C252</f>
        <v>Cantharis fulvicollis (flavilabris)</v>
      </c>
    </row>
    <row r="253" spans="1:19" ht="12.75">
      <c r="A253">
        <v>8621</v>
      </c>
      <c r="B253" s="17" t="str">
        <f t="shared" si="13"/>
        <v>Scheutbos</v>
      </c>
      <c r="C253" s="1" t="s">
        <v>201</v>
      </c>
      <c r="D253">
        <v>1</v>
      </c>
      <c r="E253">
        <v>270</v>
      </c>
      <c r="F253" t="s">
        <v>444</v>
      </c>
      <c r="G253" t="s">
        <v>219</v>
      </c>
      <c r="H253" s="4" t="s">
        <v>632</v>
      </c>
      <c r="I253" t="s">
        <v>79</v>
      </c>
      <c r="J253" t="s">
        <v>1135</v>
      </c>
      <c r="K253">
        <v>1</v>
      </c>
      <c r="R253">
        <f t="shared" si="12"/>
        <v>1</v>
      </c>
      <c r="S253" t="str">
        <f t="shared" si="14"/>
        <v>Cantharis fusca</v>
      </c>
    </row>
    <row r="254" spans="1:19" ht="12.75">
      <c r="A254">
        <v>8535</v>
      </c>
      <c r="B254" s="17" t="str">
        <f t="shared" si="13"/>
        <v>Scheutbos</v>
      </c>
      <c r="C254" s="1" t="s">
        <v>1136</v>
      </c>
      <c r="D254">
        <v>1</v>
      </c>
      <c r="F254" s="9" t="s">
        <v>1676</v>
      </c>
      <c r="G254" s="9" t="s">
        <v>1677</v>
      </c>
      <c r="H254" s="4" t="s">
        <v>632</v>
      </c>
      <c r="I254" t="s">
        <v>79</v>
      </c>
      <c r="J254" t="s">
        <v>1135</v>
      </c>
      <c r="K254">
        <v>1</v>
      </c>
      <c r="R254">
        <f t="shared" si="12"/>
        <v>1</v>
      </c>
      <c r="S254" t="str">
        <f t="shared" si="14"/>
        <v>Cantharis livida</v>
      </c>
    </row>
    <row r="255" spans="1:19" ht="12.75">
      <c r="A255">
        <v>8361</v>
      </c>
      <c r="B255" s="17" t="str">
        <f t="shared" si="13"/>
        <v>Scheutbos</v>
      </c>
      <c r="C255" s="1" t="s">
        <v>1408</v>
      </c>
      <c r="D255">
        <v>1</v>
      </c>
      <c r="F255" s="9" t="s">
        <v>1678</v>
      </c>
      <c r="H255" s="4" t="s">
        <v>632</v>
      </c>
      <c r="I255" t="s">
        <v>79</v>
      </c>
      <c r="K255">
        <v>1</v>
      </c>
      <c r="R255">
        <f t="shared" si="12"/>
        <v>1</v>
      </c>
      <c r="S255" t="str">
        <f t="shared" si="14"/>
        <v>Cantharis obscura</v>
      </c>
    </row>
    <row r="256" spans="1:19" ht="12.75">
      <c r="A256">
        <v>8537</v>
      </c>
      <c r="B256" s="17" t="str">
        <f t="shared" si="13"/>
        <v>Scheutbos</v>
      </c>
      <c r="C256" s="1" t="s">
        <v>1335</v>
      </c>
      <c r="D256">
        <v>1</v>
      </c>
      <c r="F256" s="9" t="s">
        <v>1678</v>
      </c>
      <c r="H256" s="4" t="s">
        <v>632</v>
      </c>
      <c r="I256" t="s">
        <v>79</v>
      </c>
      <c r="K256">
        <v>1</v>
      </c>
      <c r="R256">
        <f t="shared" si="12"/>
        <v>1</v>
      </c>
      <c r="S256" t="str">
        <f t="shared" si="14"/>
        <v>Cantharis pellucida</v>
      </c>
    </row>
    <row r="257" spans="2:19" ht="12.75">
      <c r="B257" s="17" t="str">
        <f t="shared" si="13"/>
        <v>Scheutbos</v>
      </c>
      <c r="C257" s="1" t="s">
        <v>991</v>
      </c>
      <c r="D257">
        <v>1</v>
      </c>
      <c r="F257" s="9" t="s">
        <v>1679</v>
      </c>
      <c r="H257" s="4" t="s">
        <v>632</v>
      </c>
      <c r="I257" t="s">
        <v>79</v>
      </c>
      <c r="J257" t="s">
        <v>1135</v>
      </c>
      <c r="K257">
        <v>1</v>
      </c>
      <c r="L257">
        <v>1</v>
      </c>
      <c r="R257">
        <f t="shared" si="12"/>
        <v>1</v>
      </c>
      <c r="S257" t="str">
        <f t="shared" si="14"/>
        <v>Cantharis rufa</v>
      </c>
    </row>
    <row r="258" spans="2:19" ht="12.75">
      <c r="B258" s="17"/>
      <c r="C258" s="13" t="s">
        <v>2019</v>
      </c>
      <c r="D258">
        <v>1</v>
      </c>
      <c r="F258" s="9"/>
      <c r="H258" s="8" t="s">
        <v>632</v>
      </c>
      <c r="I258" s="9" t="s">
        <v>145</v>
      </c>
      <c r="J258" s="19" t="s">
        <v>2008</v>
      </c>
      <c r="K258">
        <v>0</v>
      </c>
      <c r="R258">
        <f t="shared" si="12"/>
        <v>1</v>
      </c>
      <c r="S258" t="str">
        <f t="shared" si="14"/>
        <v>Carpelimus corticinus</v>
      </c>
    </row>
    <row r="259" spans="2:19" ht="12.75">
      <c r="B259" s="17"/>
      <c r="C259" s="13" t="s">
        <v>2020</v>
      </c>
      <c r="D259">
        <v>1</v>
      </c>
      <c r="F259" s="9"/>
      <c r="H259" s="8" t="s">
        <v>632</v>
      </c>
      <c r="I259" s="9" t="s">
        <v>145</v>
      </c>
      <c r="J259" s="19" t="s">
        <v>2008</v>
      </c>
      <c r="K259">
        <v>0</v>
      </c>
      <c r="R259">
        <f t="shared" si="12"/>
        <v>1</v>
      </c>
      <c r="S259" t="str">
        <f t="shared" si="14"/>
        <v>Carpelimus zealandicus</v>
      </c>
    </row>
    <row r="260" spans="2:19" ht="12.75">
      <c r="B260" s="17"/>
      <c r="C260" s="13" t="s">
        <v>2041</v>
      </c>
      <c r="D260">
        <v>1</v>
      </c>
      <c r="F260" s="9"/>
      <c r="H260" s="8" t="s">
        <v>632</v>
      </c>
      <c r="I260" s="9" t="s">
        <v>2042</v>
      </c>
      <c r="J260" s="19" t="s">
        <v>2008</v>
      </c>
      <c r="K260">
        <v>1</v>
      </c>
      <c r="R260">
        <f t="shared" si="12"/>
        <v>1</v>
      </c>
      <c r="S260" t="str">
        <f t="shared" si="14"/>
        <v>Cartodere bifasciata</v>
      </c>
    </row>
    <row r="261" spans="1:19" ht="12.75">
      <c r="A261">
        <v>19183</v>
      </c>
      <c r="B261" s="17" t="str">
        <f>HYPERLINK("http://observations.be/gebied/view/32595?from=2000-01-01&amp;to=2010-10-25&amp;sp="&amp;A261,"Scheutbos")</f>
        <v>Scheutbos</v>
      </c>
      <c r="C261" s="1" t="s">
        <v>116</v>
      </c>
      <c r="D261">
        <v>1</v>
      </c>
      <c r="E261">
        <v>284</v>
      </c>
      <c r="F261" s="9" t="s">
        <v>1680</v>
      </c>
      <c r="G261" t="s">
        <v>220</v>
      </c>
      <c r="H261" s="4" t="s">
        <v>632</v>
      </c>
      <c r="I261" t="s">
        <v>248</v>
      </c>
      <c r="K261">
        <v>1</v>
      </c>
      <c r="R261">
        <f aca="true" t="shared" si="15" ref="R261:R351">D261</f>
        <v>1</v>
      </c>
      <c r="S261" t="str">
        <f t="shared" si="14"/>
        <v>Cassida rubiginosa</v>
      </c>
    </row>
    <row r="262" spans="2:19" ht="12.75">
      <c r="B262" s="17"/>
      <c r="C262" s="1" t="s">
        <v>2336</v>
      </c>
      <c r="D262">
        <v>1</v>
      </c>
      <c r="F262" s="9"/>
      <c r="H262" s="4" t="s">
        <v>632</v>
      </c>
      <c r="I262" t="s">
        <v>248</v>
      </c>
      <c r="K262">
        <v>1</v>
      </c>
      <c r="R262">
        <f t="shared" si="15"/>
        <v>1</v>
      </c>
      <c r="S262" t="str">
        <f t="shared" si="14"/>
        <v>Cassida viridis</v>
      </c>
    </row>
    <row r="263" spans="2:19" ht="12.75">
      <c r="B263" s="17"/>
      <c r="C263" s="1" t="s">
        <v>3102</v>
      </c>
      <c r="D263">
        <v>1</v>
      </c>
      <c r="F263" s="9"/>
      <c r="H263" s="4" t="s">
        <v>632</v>
      </c>
      <c r="I263" t="s">
        <v>3101</v>
      </c>
      <c r="J263" s="19" t="s">
        <v>1406</v>
      </c>
      <c r="R263">
        <f t="shared" si="15"/>
        <v>1</v>
      </c>
      <c r="S263" t="str">
        <f t="shared" si="14"/>
        <v>Catops fuscus</v>
      </c>
    </row>
    <row r="264" spans="2:19" ht="12.75">
      <c r="B264" s="17"/>
      <c r="C264" s="1" t="s">
        <v>3096</v>
      </c>
      <c r="D264">
        <v>1</v>
      </c>
      <c r="F264" s="9"/>
      <c r="H264" s="4" t="s">
        <v>632</v>
      </c>
      <c r="I264" t="s">
        <v>128</v>
      </c>
      <c r="J264" s="19" t="s">
        <v>1406</v>
      </c>
      <c r="R264">
        <f t="shared" si="15"/>
        <v>1</v>
      </c>
      <c r="S264" t="str">
        <f t="shared" si="14"/>
        <v>Cercyon lateralis</v>
      </c>
    </row>
    <row r="265" spans="2:19" ht="12.75">
      <c r="B265" s="17"/>
      <c r="C265" s="1" t="s">
        <v>3097</v>
      </c>
      <c r="D265">
        <v>1</v>
      </c>
      <c r="F265" s="9"/>
      <c r="H265" s="4" t="s">
        <v>632</v>
      </c>
      <c r="I265" t="s">
        <v>128</v>
      </c>
      <c r="J265" s="19" t="s">
        <v>1406</v>
      </c>
      <c r="S265" t="str">
        <f t="shared" si="14"/>
        <v>Cercyon ustulatus</v>
      </c>
    </row>
    <row r="266" spans="2:19" ht="12.75">
      <c r="B266" s="17"/>
      <c r="C266" s="1" t="s">
        <v>2831</v>
      </c>
      <c r="D266">
        <v>1</v>
      </c>
      <c r="F266" s="9"/>
      <c r="G266" t="s">
        <v>2832</v>
      </c>
      <c r="H266" s="4" t="s">
        <v>632</v>
      </c>
      <c r="I266" t="s">
        <v>2833</v>
      </c>
      <c r="J266" s="19" t="s">
        <v>2098</v>
      </c>
      <c r="R266">
        <f t="shared" si="15"/>
        <v>1</v>
      </c>
      <c r="S266" t="str">
        <f t="shared" si="14"/>
        <v>Cetonia aurata</v>
      </c>
    </row>
    <row r="267" spans="2:19" ht="12.75">
      <c r="B267" s="17"/>
      <c r="C267" s="1" t="s">
        <v>3171</v>
      </c>
      <c r="D267">
        <v>1</v>
      </c>
      <c r="F267" s="9"/>
      <c r="H267" s="4" t="s">
        <v>632</v>
      </c>
      <c r="I267" t="s">
        <v>248</v>
      </c>
      <c r="J267" s="19" t="s">
        <v>1406</v>
      </c>
      <c r="R267">
        <f t="shared" si="15"/>
        <v>1</v>
      </c>
      <c r="S267" t="str">
        <f t="shared" si="14"/>
        <v>Chaetocnema concinna</v>
      </c>
    </row>
    <row r="268" spans="1:19" ht="12.75">
      <c r="A268">
        <v>21113</v>
      </c>
      <c r="B268" s="17" t="str">
        <f>HYPERLINK("http://observations.be/gebied/view/32595?from=2000-01-01&amp;to=2010-10-25&amp;sp="&amp;A268,"Scheutbos")</f>
        <v>Scheutbos</v>
      </c>
      <c r="C268" s="1" t="s">
        <v>732</v>
      </c>
      <c r="D268">
        <v>0</v>
      </c>
      <c r="H268" s="4" t="s">
        <v>632</v>
      </c>
      <c r="I268" t="s">
        <v>248</v>
      </c>
      <c r="K268">
        <v>1</v>
      </c>
      <c r="R268">
        <f t="shared" si="15"/>
        <v>0</v>
      </c>
      <c r="S268" t="str">
        <f t="shared" si="14"/>
        <v>Chaetocnema sp</v>
      </c>
    </row>
    <row r="269" spans="2:19" ht="12.75">
      <c r="B269" s="17"/>
      <c r="C269" s="1" t="s">
        <v>3088</v>
      </c>
      <c r="D269">
        <v>1</v>
      </c>
      <c r="G269" t="s">
        <v>3091</v>
      </c>
      <c r="H269" s="4" t="s">
        <v>632</v>
      </c>
      <c r="I269" t="s">
        <v>80</v>
      </c>
      <c r="J269" t="s">
        <v>1406</v>
      </c>
      <c r="R269">
        <f t="shared" si="15"/>
        <v>1</v>
      </c>
      <c r="S269" t="str">
        <f t="shared" si="14"/>
        <v>Chlaenius vestitus</v>
      </c>
    </row>
    <row r="270" spans="2:19" ht="12.75">
      <c r="B270" s="17"/>
      <c r="C270" s="13" t="s">
        <v>3421</v>
      </c>
      <c r="D270">
        <v>1</v>
      </c>
      <c r="G270" s="9" t="s">
        <v>3422</v>
      </c>
      <c r="H270" s="8" t="s">
        <v>632</v>
      </c>
      <c r="I270" s="9" t="s">
        <v>248</v>
      </c>
      <c r="J270" s="19" t="s">
        <v>3224</v>
      </c>
      <c r="R270">
        <f t="shared" si="15"/>
        <v>1</v>
      </c>
      <c r="S270" t="str">
        <f t="shared" si="14"/>
        <v>Chrysolina americana</v>
      </c>
    </row>
    <row r="271" spans="1:19" ht="12.75">
      <c r="A271">
        <v>19400</v>
      </c>
      <c r="B271" s="17" t="str">
        <f>HYPERLINK("http://observations.be/gebied/view/32595?from=2000-01-01&amp;to=2010-10-25&amp;sp="&amp;A271,"Scheutbos")</f>
        <v>Scheutbos</v>
      </c>
      <c r="C271" s="1" t="s">
        <v>147</v>
      </c>
      <c r="D271">
        <v>1</v>
      </c>
      <c r="F271" s="9" t="s">
        <v>1687</v>
      </c>
      <c r="G271" t="s">
        <v>525</v>
      </c>
      <c r="H271" s="4" t="s">
        <v>632</v>
      </c>
      <c r="I271" t="s">
        <v>248</v>
      </c>
      <c r="K271">
        <v>1</v>
      </c>
      <c r="R271">
        <f t="shared" si="15"/>
        <v>1</v>
      </c>
      <c r="S271" t="str">
        <f t="shared" si="14"/>
        <v>Chrysolina coerulans</v>
      </c>
    </row>
    <row r="272" spans="1:19" ht="12.75">
      <c r="A272">
        <v>9246</v>
      </c>
      <c r="B272" s="17" t="str">
        <f>HYPERLINK("http://observations.be/gebied/view/32595?from=2000-01-01&amp;to=2010-10-25&amp;sp="&amp;A272,"Scheutbos")</f>
        <v>Scheutbos</v>
      </c>
      <c r="C272" s="1" t="s">
        <v>559</v>
      </c>
      <c r="D272">
        <v>1</v>
      </c>
      <c r="F272" t="s">
        <v>617</v>
      </c>
      <c r="G272" t="s">
        <v>545</v>
      </c>
      <c r="H272" s="4" t="s">
        <v>632</v>
      </c>
      <c r="I272" t="s">
        <v>248</v>
      </c>
      <c r="K272">
        <v>1</v>
      </c>
      <c r="R272">
        <f t="shared" si="15"/>
        <v>1</v>
      </c>
      <c r="S272" t="str">
        <f t="shared" si="14"/>
        <v>Chrysolina fastuosa</v>
      </c>
    </row>
    <row r="273" spans="2:19" ht="12.75">
      <c r="B273" s="17"/>
      <c r="C273" s="13" t="s">
        <v>3240</v>
      </c>
      <c r="D273">
        <v>1</v>
      </c>
      <c r="G273" s="9" t="s">
        <v>3241</v>
      </c>
      <c r="H273" s="8" t="s">
        <v>632</v>
      </c>
      <c r="I273" s="9" t="s">
        <v>248</v>
      </c>
      <c r="J273" s="9" t="s">
        <v>3224</v>
      </c>
      <c r="R273">
        <f t="shared" si="15"/>
        <v>1</v>
      </c>
      <c r="S273" t="str">
        <f t="shared" si="14"/>
        <v>Chrysolina oricalcia</v>
      </c>
    </row>
    <row r="274" spans="1:19" ht="12.75">
      <c r="A274">
        <v>8899</v>
      </c>
      <c r="B274" s="17" t="str">
        <f>HYPERLINK("http://observations.be/gebied/view/32595?from=2000-01-01&amp;to=2010-10-25&amp;sp="&amp;A274,"Scheutbos")</f>
        <v>Scheutbos</v>
      </c>
      <c r="C274" s="1" t="s">
        <v>1054</v>
      </c>
      <c r="D274">
        <v>1</v>
      </c>
      <c r="F274" s="9" t="s">
        <v>1688</v>
      </c>
      <c r="G274" s="9" t="s">
        <v>1689</v>
      </c>
      <c r="H274" s="4" t="s">
        <v>632</v>
      </c>
      <c r="I274" t="s">
        <v>248</v>
      </c>
      <c r="K274">
        <v>1</v>
      </c>
      <c r="R274">
        <f t="shared" si="15"/>
        <v>1</v>
      </c>
      <c r="S274" t="str">
        <f t="shared" si="14"/>
        <v>Chrysolina polita</v>
      </c>
    </row>
    <row r="275" spans="2:19" ht="12.75">
      <c r="B275" s="17"/>
      <c r="C275" s="1" t="s">
        <v>3202</v>
      </c>
      <c r="D275">
        <v>1</v>
      </c>
      <c r="F275" s="9"/>
      <c r="G275" s="9" t="s">
        <v>3203</v>
      </c>
      <c r="H275" s="4" t="s">
        <v>632</v>
      </c>
      <c r="I275" t="s">
        <v>248</v>
      </c>
      <c r="K275">
        <v>1</v>
      </c>
      <c r="R275">
        <f t="shared" si="15"/>
        <v>1</v>
      </c>
      <c r="S275" t="str">
        <f t="shared" si="14"/>
        <v>Chrysomela populi</v>
      </c>
    </row>
    <row r="276" spans="2:19" ht="12.75">
      <c r="B276" s="17"/>
      <c r="C276" s="1" t="s">
        <v>2291</v>
      </c>
      <c r="D276">
        <v>1</v>
      </c>
      <c r="F276" s="9" t="s">
        <v>2290</v>
      </c>
      <c r="G276" s="9"/>
      <c r="H276" s="4" t="s">
        <v>632</v>
      </c>
      <c r="I276" t="s">
        <v>248</v>
      </c>
      <c r="K276">
        <v>1</v>
      </c>
      <c r="R276">
        <f t="shared" si="15"/>
        <v>1</v>
      </c>
      <c r="S276" t="str">
        <f t="shared" si="14"/>
        <v>Chrysomela vigintipunctata</v>
      </c>
    </row>
    <row r="277" spans="2:19" ht="12.75">
      <c r="B277" s="17"/>
      <c r="C277" s="1" t="s">
        <v>3152</v>
      </c>
      <c r="D277">
        <v>1</v>
      </c>
      <c r="F277" s="9"/>
      <c r="G277" s="9"/>
      <c r="H277" s="4" t="s">
        <v>632</v>
      </c>
      <c r="I277" t="s">
        <v>3153</v>
      </c>
      <c r="J277" t="s">
        <v>1406</v>
      </c>
      <c r="R277">
        <f t="shared" si="15"/>
        <v>1</v>
      </c>
      <c r="S277" t="str">
        <f t="shared" si="14"/>
        <v>Cis boleti</v>
      </c>
    </row>
    <row r="278" spans="2:19" ht="12.75">
      <c r="B278" s="17"/>
      <c r="C278" s="1" t="s">
        <v>2007</v>
      </c>
      <c r="D278">
        <v>1</v>
      </c>
      <c r="F278" s="9"/>
      <c r="G278" s="9"/>
      <c r="H278" s="4" t="s">
        <v>632</v>
      </c>
      <c r="I278" t="s">
        <v>80</v>
      </c>
      <c r="J278" s="19" t="s">
        <v>2008</v>
      </c>
      <c r="K278">
        <v>1</v>
      </c>
      <c r="R278">
        <f t="shared" si="15"/>
        <v>1</v>
      </c>
      <c r="S278" t="str">
        <f t="shared" si="14"/>
        <v>Clivina collaris</v>
      </c>
    </row>
    <row r="279" spans="2:19" ht="12.75">
      <c r="B279" s="17"/>
      <c r="C279" s="1" t="s">
        <v>3052</v>
      </c>
      <c r="D279">
        <v>1</v>
      </c>
      <c r="F279" s="9"/>
      <c r="G279" s="9"/>
      <c r="H279" s="4" t="s">
        <v>632</v>
      </c>
      <c r="I279" t="s">
        <v>80</v>
      </c>
      <c r="J279" s="19" t="s">
        <v>1406</v>
      </c>
      <c r="R279">
        <f t="shared" si="15"/>
        <v>1</v>
      </c>
      <c r="S279" t="str">
        <f t="shared" si="14"/>
        <v>Clivina fossor</v>
      </c>
    </row>
    <row r="280" spans="1:19" ht="12.75">
      <c r="A280">
        <v>8541</v>
      </c>
      <c r="B280" s="17" t="str">
        <f>HYPERLINK("http://observations.be/gebied/view/32595?from=2000-01-01&amp;to=2010-10-25&amp;sp="&amp;A280,"Scheutbos")</f>
        <v>Scheutbos</v>
      </c>
      <c r="C280" s="1" t="s">
        <v>466</v>
      </c>
      <c r="D280">
        <v>1</v>
      </c>
      <c r="F280" s="9" t="s">
        <v>1697</v>
      </c>
      <c r="G280" t="s">
        <v>320</v>
      </c>
      <c r="H280" s="4" t="s">
        <v>632</v>
      </c>
      <c r="I280" t="s">
        <v>81</v>
      </c>
      <c r="K280">
        <v>1</v>
      </c>
      <c r="R280">
        <f t="shared" si="15"/>
        <v>1</v>
      </c>
      <c r="S280" t="str">
        <f t="shared" si="14"/>
        <v>Clytus arietis</v>
      </c>
    </row>
    <row r="281" spans="2:19" ht="12.75">
      <c r="B281" s="17"/>
      <c r="C281" s="13" t="s">
        <v>2015</v>
      </c>
      <c r="D281">
        <v>1</v>
      </c>
      <c r="F281" s="9"/>
      <c r="H281" s="8" t="s">
        <v>632</v>
      </c>
      <c r="I281" s="9" t="s">
        <v>128</v>
      </c>
      <c r="J281" s="19" t="s">
        <v>2008</v>
      </c>
      <c r="K281">
        <v>1</v>
      </c>
      <c r="R281">
        <f t="shared" si="15"/>
        <v>1</v>
      </c>
      <c r="S281" t="str">
        <f t="shared" si="14"/>
        <v>Coelostoma orbiculare</v>
      </c>
    </row>
    <row r="282" spans="2:19" ht="12.75">
      <c r="B282" s="17"/>
      <c r="C282" s="13" t="s">
        <v>2043</v>
      </c>
      <c r="D282">
        <v>1</v>
      </c>
      <c r="F282" s="9"/>
      <c r="H282" s="8" t="s">
        <v>632</v>
      </c>
      <c r="I282" s="9" t="s">
        <v>2042</v>
      </c>
      <c r="J282" s="19" t="s">
        <v>2008</v>
      </c>
      <c r="K282">
        <v>1</v>
      </c>
      <c r="R282">
        <f t="shared" si="15"/>
        <v>1</v>
      </c>
      <c r="S282" t="str">
        <f t="shared" si="14"/>
        <v>Cortinicara gibbosa</v>
      </c>
    </row>
    <row r="283" spans="1:19" ht="12.75">
      <c r="A283">
        <v>20235</v>
      </c>
      <c r="B283" s="17" t="str">
        <f>HYPERLINK("http://observations.be/gebied/view/32595?from=2000-01-01&amp;to=2010-10-25&amp;sp="&amp;A283,"Scheutbos")</f>
        <v>Scheutbos</v>
      </c>
      <c r="C283" s="1" t="s">
        <v>441</v>
      </c>
      <c r="D283">
        <v>1</v>
      </c>
      <c r="F283" s="9" t="s">
        <v>1710</v>
      </c>
      <c r="G283" t="s">
        <v>442</v>
      </c>
      <c r="H283" s="4" t="s">
        <v>632</v>
      </c>
      <c r="I283" t="s">
        <v>81</v>
      </c>
      <c r="K283">
        <v>1</v>
      </c>
      <c r="R283">
        <f t="shared" si="15"/>
        <v>1</v>
      </c>
      <c r="S283" t="str">
        <f t="shared" si="14"/>
        <v>Corymbia fulva</v>
      </c>
    </row>
    <row r="284" spans="1:19" ht="12.75">
      <c r="A284">
        <v>9333</v>
      </c>
      <c r="B284" s="17" t="str">
        <f>HYPERLINK("http://observations.be/gebied/view/32595?from=2000-01-01&amp;to=2010-10-25&amp;sp="&amp;A284,"Scheutbos")</f>
        <v>Scheutbos</v>
      </c>
      <c r="C284" s="1" t="s">
        <v>303</v>
      </c>
      <c r="D284">
        <v>1</v>
      </c>
      <c r="G284" t="s">
        <v>443</v>
      </c>
      <c r="H284" s="4" t="s">
        <v>632</v>
      </c>
      <c r="I284" t="s">
        <v>248</v>
      </c>
      <c r="J284" t="s">
        <v>870</v>
      </c>
      <c r="K284">
        <v>1</v>
      </c>
      <c r="R284">
        <f t="shared" si="15"/>
        <v>1</v>
      </c>
      <c r="S284" t="str">
        <f t="shared" si="14"/>
        <v>Crepidodera aurata</v>
      </c>
    </row>
    <row r="285" spans="2:19" ht="12.75">
      <c r="B285" s="17"/>
      <c r="C285" s="1" t="s">
        <v>3170</v>
      </c>
      <c r="D285">
        <v>1</v>
      </c>
      <c r="H285" s="4" t="s">
        <v>632</v>
      </c>
      <c r="I285" t="s">
        <v>248</v>
      </c>
      <c r="J285" t="s">
        <v>1406</v>
      </c>
      <c r="R285">
        <f t="shared" si="15"/>
        <v>1</v>
      </c>
      <c r="S285" t="str">
        <f t="shared" si="14"/>
        <v>Crepidodera aurea</v>
      </c>
    </row>
    <row r="286" spans="2:19" ht="12.75">
      <c r="B286" s="17"/>
      <c r="C286" s="1" t="s">
        <v>2535</v>
      </c>
      <c r="D286">
        <v>1</v>
      </c>
      <c r="H286" s="4" t="s">
        <v>632</v>
      </c>
      <c r="I286" t="s">
        <v>248</v>
      </c>
      <c r="J286" t="s">
        <v>870</v>
      </c>
      <c r="R286">
        <f t="shared" si="15"/>
        <v>1</v>
      </c>
      <c r="S286" t="str">
        <f t="shared" si="14"/>
        <v>Cryptocephalus (labiatus)</v>
      </c>
    </row>
    <row r="287" spans="1:19" ht="12.75">
      <c r="A287">
        <v>22566</v>
      </c>
      <c r="B287" s="17" t="str">
        <f>HYPERLINK("http://observations.be/gebied/view/32595?from=2000-01-01&amp;to=2010-10-25&amp;sp="&amp;A287,"Scheutbos")</f>
        <v>Scheutbos</v>
      </c>
      <c r="C287" s="1" t="s">
        <v>1411</v>
      </c>
      <c r="D287">
        <v>1</v>
      </c>
      <c r="H287" s="4" t="s">
        <v>632</v>
      </c>
      <c r="I287" t="s">
        <v>248</v>
      </c>
      <c r="K287">
        <v>1</v>
      </c>
      <c r="R287">
        <f t="shared" si="15"/>
        <v>1</v>
      </c>
      <c r="S287" t="str">
        <f t="shared" si="14"/>
        <v>Cryptocephalus moraei</v>
      </c>
    </row>
    <row r="288" spans="2:19" ht="12.75">
      <c r="B288" s="17"/>
      <c r="C288" s="1" t="s">
        <v>3172</v>
      </c>
      <c r="D288">
        <v>1</v>
      </c>
      <c r="H288" s="4" t="s">
        <v>632</v>
      </c>
      <c r="I288" t="s">
        <v>248</v>
      </c>
      <c r="J288" t="s">
        <v>1406</v>
      </c>
      <c r="R288">
        <f t="shared" si="15"/>
        <v>1</v>
      </c>
      <c r="S288" t="str">
        <f t="shared" si="14"/>
        <v>Cryptocephalus ocellatus</v>
      </c>
    </row>
    <row r="289" spans="2:19" ht="12.75">
      <c r="B289" s="17"/>
      <c r="C289" s="13" t="s">
        <v>2046</v>
      </c>
      <c r="D289">
        <v>1</v>
      </c>
      <c r="H289" s="8" t="s">
        <v>632</v>
      </c>
      <c r="I289" s="9" t="s">
        <v>248</v>
      </c>
      <c r="J289" s="19" t="s">
        <v>2008</v>
      </c>
      <c r="K289">
        <v>1</v>
      </c>
      <c r="R289">
        <f t="shared" si="15"/>
        <v>1</v>
      </c>
      <c r="S289" t="str">
        <f t="shared" si="14"/>
        <v>Cryptocephalus pusillus</v>
      </c>
    </row>
    <row r="290" spans="2:19" ht="12.75">
      <c r="B290" s="17"/>
      <c r="C290" s="13" t="s">
        <v>2768</v>
      </c>
      <c r="D290">
        <v>1</v>
      </c>
      <c r="H290" s="8" t="s">
        <v>632</v>
      </c>
      <c r="I290" s="9" t="s">
        <v>248</v>
      </c>
      <c r="J290" s="19" t="s">
        <v>2736</v>
      </c>
      <c r="R290">
        <f t="shared" si="15"/>
        <v>1</v>
      </c>
      <c r="S290" t="str">
        <f t="shared" si="14"/>
        <v>Cryptocephalus vittatus</v>
      </c>
    </row>
    <row r="291" spans="1:19" ht="12.75">
      <c r="A291">
        <v>19462</v>
      </c>
      <c r="B291" s="17" t="str">
        <f>HYPERLINK("http://observations.be/gebied/view/32595?from=2000-01-01&amp;to=2010-10-25&amp;sp="&amp;A291,"Scheutbos")</f>
        <v>Scheutbos</v>
      </c>
      <c r="C291" s="1" t="s">
        <v>1364</v>
      </c>
      <c r="D291">
        <v>1</v>
      </c>
      <c r="H291" s="4" t="s">
        <v>632</v>
      </c>
      <c r="I291" t="s">
        <v>378</v>
      </c>
      <c r="J291" t="s">
        <v>870</v>
      </c>
      <c r="K291">
        <v>1</v>
      </c>
      <c r="R291">
        <f t="shared" si="15"/>
        <v>1</v>
      </c>
      <c r="S291" t="str">
        <f t="shared" si="14"/>
        <v>Curculio crux</v>
      </c>
    </row>
    <row r="292" spans="2:19" ht="12.75">
      <c r="B292" s="17"/>
      <c r="C292" s="1" t="s">
        <v>2449</v>
      </c>
      <c r="D292">
        <v>1</v>
      </c>
      <c r="H292" s="4" t="s">
        <v>632</v>
      </c>
      <c r="I292" t="s">
        <v>378</v>
      </c>
      <c r="K292">
        <v>1</v>
      </c>
      <c r="R292">
        <f t="shared" si="15"/>
        <v>1</v>
      </c>
      <c r="S292" t="str">
        <f t="shared" si="14"/>
        <v>Curculio glandium</v>
      </c>
    </row>
    <row r="293" spans="1:19" ht="12.75">
      <c r="A293">
        <v>19198</v>
      </c>
      <c r="B293" s="17" t="str">
        <f>HYPERLINK("http://observations.be/gebied/view/32595?from=2000-01-01&amp;to=2010-10-25&amp;sp="&amp;A293,"Scheutbos")</f>
        <v>Scheutbos</v>
      </c>
      <c r="C293" s="1" t="s">
        <v>455</v>
      </c>
      <c r="D293">
        <v>1</v>
      </c>
      <c r="F293" t="s">
        <v>1233</v>
      </c>
      <c r="G293" t="s">
        <v>456</v>
      </c>
      <c r="H293" s="4" t="s">
        <v>632</v>
      </c>
      <c r="I293" t="s">
        <v>378</v>
      </c>
      <c r="J293" t="s">
        <v>1001</v>
      </c>
      <c r="K293">
        <v>1</v>
      </c>
      <c r="R293">
        <f t="shared" si="15"/>
        <v>1</v>
      </c>
      <c r="S293" t="str">
        <f t="shared" si="14"/>
        <v>Curculio nucum</v>
      </c>
    </row>
    <row r="294" spans="2:19" ht="12.75">
      <c r="B294" s="17" t="str">
        <f>HYPERLINK("http://observations.be/gebied/view/32595?from=2000-01-01&amp;to=2010-10-25&amp;sp="&amp;A294,"Scheutbos")</f>
        <v>Scheutbos</v>
      </c>
      <c r="C294" s="1" t="s">
        <v>64</v>
      </c>
      <c r="D294">
        <v>0</v>
      </c>
      <c r="H294" s="4" t="s">
        <v>632</v>
      </c>
      <c r="I294" t="s">
        <v>378</v>
      </c>
      <c r="K294">
        <v>0</v>
      </c>
      <c r="R294">
        <f t="shared" si="15"/>
        <v>0</v>
      </c>
      <c r="S294" t="str">
        <f t="shared" si="14"/>
        <v>Curculionidae sp</v>
      </c>
    </row>
    <row r="295" spans="2:19" ht="12.75">
      <c r="B295" s="17"/>
      <c r="C295" s="1" t="s">
        <v>3139</v>
      </c>
      <c r="D295">
        <v>1</v>
      </c>
      <c r="H295" s="4" t="s">
        <v>632</v>
      </c>
      <c r="I295" t="s">
        <v>594</v>
      </c>
      <c r="J295" t="s">
        <v>1406</v>
      </c>
      <c r="R295">
        <f t="shared" si="15"/>
        <v>1</v>
      </c>
      <c r="S295" t="str">
        <f t="shared" si="14"/>
        <v>Dasytes aeratus</v>
      </c>
    </row>
    <row r="296" spans="1:19" ht="12.75">
      <c r="A296">
        <v>22824</v>
      </c>
      <c r="B296" s="17" t="str">
        <f>HYPERLINK("http://observations.be/gebied/view/32595?from=2000-01-01&amp;to=2010-10-25&amp;sp="&amp;A296,"Scheutbos")</f>
        <v>Scheutbos</v>
      </c>
      <c r="C296" s="1" t="s">
        <v>232</v>
      </c>
      <c r="D296">
        <v>1</v>
      </c>
      <c r="H296" s="4" t="s">
        <v>632</v>
      </c>
      <c r="I296" t="s">
        <v>594</v>
      </c>
      <c r="K296">
        <v>1</v>
      </c>
      <c r="R296">
        <f t="shared" si="15"/>
        <v>1</v>
      </c>
      <c r="S296" t="str">
        <f t="shared" si="14"/>
        <v>Dasytes plumbeus</v>
      </c>
    </row>
    <row r="297" spans="2:19" ht="12.75">
      <c r="B297" s="17"/>
      <c r="C297" s="1" t="s">
        <v>3092</v>
      </c>
      <c r="D297">
        <v>1</v>
      </c>
      <c r="H297" s="4" t="s">
        <v>632</v>
      </c>
      <c r="I297" t="s">
        <v>80</v>
      </c>
      <c r="J297" t="s">
        <v>1406</v>
      </c>
      <c r="R297">
        <f t="shared" si="15"/>
        <v>1</v>
      </c>
      <c r="S297" t="str">
        <f t="shared" si="14"/>
        <v>Demetrias imperialis</v>
      </c>
    </row>
    <row r="298" spans="1:19" ht="12.75">
      <c r="A298">
        <v>19415</v>
      </c>
      <c r="B298" s="17" t="str">
        <f>HYPERLINK("http://observations.be/gebied/view/32595?from=2000-01-01&amp;to=2010-10-25&amp;sp="&amp;A298,"Scheutbos")</f>
        <v>Scheutbos</v>
      </c>
      <c r="C298" s="1" t="s">
        <v>1030</v>
      </c>
      <c r="D298">
        <v>1</v>
      </c>
      <c r="H298" s="4" t="s">
        <v>632</v>
      </c>
      <c r="I298" t="s">
        <v>597</v>
      </c>
      <c r="K298">
        <v>1</v>
      </c>
      <c r="R298">
        <f t="shared" si="15"/>
        <v>1</v>
      </c>
      <c r="S298" t="str">
        <f t="shared" si="14"/>
        <v>Denticollis linearis</v>
      </c>
    </row>
    <row r="299" spans="2:19" ht="12.75">
      <c r="B299" s="17"/>
      <c r="C299" s="1" t="s">
        <v>2765</v>
      </c>
      <c r="D299">
        <v>1</v>
      </c>
      <c r="H299" s="4" t="s">
        <v>632</v>
      </c>
      <c r="I299" t="s">
        <v>80</v>
      </c>
      <c r="J299" t="s">
        <v>2736</v>
      </c>
      <c r="R299">
        <f t="shared" si="15"/>
        <v>1</v>
      </c>
      <c r="S299" t="str">
        <f t="shared" si="14"/>
        <v>Diachromus germanus</v>
      </c>
    </row>
    <row r="300" spans="2:19" ht="12.75">
      <c r="B300" s="17"/>
      <c r="C300" s="1" t="s">
        <v>2676</v>
      </c>
      <c r="D300">
        <v>1</v>
      </c>
      <c r="H300" s="4" t="s">
        <v>632</v>
      </c>
      <c r="I300" t="s">
        <v>406</v>
      </c>
      <c r="R300">
        <f t="shared" si="15"/>
        <v>1</v>
      </c>
      <c r="S300" t="str">
        <f t="shared" si="14"/>
        <v>Diaperis boleti</v>
      </c>
    </row>
    <row r="301" spans="2:19" ht="12.75">
      <c r="B301" s="17"/>
      <c r="C301" s="1" t="s">
        <v>2769</v>
      </c>
      <c r="D301">
        <v>1</v>
      </c>
      <c r="H301" s="4" t="s">
        <v>632</v>
      </c>
      <c r="I301" t="s">
        <v>248</v>
      </c>
      <c r="R301">
        <f t="shared" si="15"/>
        <v>1</v>
      </c>
      <c r="S301" t="str">
        <f t="shared" si="14"/>
        <v>Dibolia occultans</v>
      </c>
    </row>
    <row r="302" spans="1:19" ht="12.75">
      <c r="A302">
        <v>20815</v>
      </c>
      <c r="B302" s="17" t="str">
        <f>HYPERLINK("http://observations.be/gebied/view/32595?from=2000-01-01&amp;to=2010-10-25&amp;sp="&amp;A302,"Scheutbos")</f>
        <v>Scheutbos</v>
      </c>
      <c r="C302" s="1" t="s">
        <v>730</v>
      </c>
      <c r="D302">
        <v>0</v>
      </c>
      <c r="H302" s="4" t="s">
        <v>632</v>
      </c>
      <c r="I302" t="s">
        <v>378</v>
      </c>
      <c r="J302" t="s">
        <v>870</v>
      </c>
      <c r="K302">
        <v>1</v>
      </c>
      <c r="L302">
        <v>1</v>
      </c>
      <c r="R302">
        <f t="shared" si="15"/>
        <v>0</v>
      </c>
      <c r="S302" t="str">
        <f t="shared" si="14"/>
        <v>Dorytomus sp</v>
      </c>
    </row>
    <row r="303" spans="2:19" ht="12.75">
      <c r="B303" s="17"/>
      <c r="C303" s="1" t="s">
        <v>3193</v>
      </c>
      <c r="D303">
        <v>1</v>
      </c>
      <c r="H303" s="4" t="s">
        <v>632</v>
      </c>
      <c r="I303" t="s">
        <v>378</v>
      </c>
      <c r="J303" t="s">
        <v>1406</v>
      </c>
      <c r="R303">
        <f t="shared" si="15"/>
        <v>1</v>
      </c>
      <c r="S303" t="str">
        <f t="shared" si="14"/>
        <v>Dorytomus hirtipennis</v>
      </c>
    </row>
    <row r="304" spans="2:19" ht="12.75">
      <c r="B304" s="17"/>
      <c r="C304" s="1" t="s">
        <v>2229</v>
      </c>
      <c r="D304">
        <v>1</v>
      </c>
      <c r="G304" t="s">
        <v>2230</v>
      </c>
      <c r="H304" s="4" t="s">
        <v>632</v>
      </c>
      <c r="I304" t="s">
        <v>378</v>
      </c>
      <c r="K304">
        <v>1</v>
      </c>
      <c r="R304">
        <f t="shared" si="15"/>
        <v>1</v>
      </c>
      <c r="S304" t="str">
        <f t="shared" si="14"/>
        <v>Dorytomus taeniatus</v>
      </c>
    </row>
    <row r="305" spans="1:19" ht="12.75">
      <c r="A305">
        <v>22805</v>
      </c>
      <c r="B305" s="17" t="str">
        <f>HYPERLINK("http://observations.be/gebied/view/32595?from=2000-01-01&amp;to=2010-10-25&amp;sp="&amp;A305,"Scheutbos")</f>
        <v>Scheutbos</v>
      </c>
      <c r="C305" s="1" t="s">
        <v>83</v>
      </c>
      <c r="D305">
        <v>1</v>
      </c>
      <c r="F305" t="s">
        <v>90</v>
      </c>
      <c r="G305" t="s">
        <v>89</v>
      </c>
      <c r="H305" s="4" t="s">
        <v>632</v>
      </c>
      <c r="I305" t="s">
        <v>84</v>
      </c>
      <c r="K305">
        <v>1</v>
      </c>
      <c r="R305">
        <f t="shared" si="15"/>
        <v>1</v>
      </c>
      <c r="S305" t="str">
        <f t="shared" si="14"/>
        <v>Drilus flavescens</v>
      </c>
    </row>
    <row r="306" spans="1:19" ht="12.75">
      <c r="A306">
        <v>8989</v>
      </c>
      <c r="B306" s="17" t="str">
        <f>HYPERLINK("http://observations.be/gebied/view/32595?from=2000-01-01&amp;to=2010-10-25&amp;sp="&amp;A306,"Scheutbos")</f>
        <v>Scheutbos</v>
      </c>
      <c r="C306" s="1" t="s">
        <v>432</v>
      </c>
      <c r="D306">
        <v>1</v>
      </c>
      <c r="E306">
        <v>258</v>
      </c>
      <c r="F306" t="s">
        <v>233</v>
      </c>
      <c r="H306" s="4" t="s">
        <v>632</v>
      </c>
      <c r="I306" t="s">
        <v>80</v>
      </c>
      <c r="K306">
        <v>1</v>
      </c>
      <c r="R306">
        <f t="shared" si="15"/>
        <v>1</v>
      </c>
      <c r="S306" t="str">
        <f t="shared" si="14"/>
        <v>Dromius quadrimaculatus</v>
      </c>
    </row>
    <row r="307" spans="2:19" ht="12.75">
      <c r="B307" s="17"/>
      <c r="C307" s="1" t="s">
        <v>3053</v>
      </c>
      <c r="D307">
        <v>1</v>
      </c>
      <c r="H307" s="4" t="s">
        <v>632</v>
      </c>
      <c r="I307" t="s">
        <v>80</v>
      </c>
      <c r="J307" t="s">
        <v>1406</v>
      </c>
      <c r="R307">
        <f t="shared" si="15"/>
        <v>1</v>
      </c>
      <c r="S307" t="str">
        <f t="shared" si="14"/>
        <v>Dyschirius globosus</v>
      </c>
    </row>
    <row r="308" spans="2:19" ht="12.75">
      <c r="B308" s="17"/>
      <c r="C308" s="13" t="s">
        <v>3426</v>
      </c>
      <c r="D308">
        <v>1</v>
      </c>
      <c r="G308" s="9" t="s">
        <v>3427</v>
      </c>
      <c r="H308" s="8" t="s">
        <v>632</v>
      </c>
      <c r="I308" s="9" t="s">
        <v>80</v>
      </c>
      <c r="J308" s="9" t="s">
        <v>3428</v>
      </c>
      <c r="R308">
        <f t="shared" si="15"/>
        <v>1</v>
      </c>
      <c r="S308" t="str">
        <f t="shared" si="14"/>
        <v>Elaphrus riparius</v>
      </c>
    </row>
    <row r="309" spans="2:19" ht="12.75">
      <c r="B309" s="17" t="str">
        <f>HYPERLINK("http://observations.be/gebied/view/32595?from=2000-01-01&amp;to=2010-10-25&amp;sp="&amp;A309,"Scheutbos")</f>
        <v>Scheutbos</v>
      </c>
      <c r="C309" s="1" t="s">
        <v>94</v>
      </c>
      <c r="D309">
        <v>0</v>
      </c>
      <c r="E309">
        <v>274</v>
      </c>
      <c r="H309" s="4" t="s">
        <v>632</v>
      </c>
      <c r="I309" t="s">
        <v>597</v>
      </c>
      <c r="K309">
        <v>0</v>
      </c>
      <c r="R309">
        <f t="shared" si="15"/>
        <v>0</v>
      </c>
      <c r="S309" t="str">
        <f t="shared" si="14"/>
        <v>Elateridae sp</v>
      </c>
    </row>
    <row r="310" spans="2:19" ht="12.75">
      <c r="B310" s="17"/>
      <c r="C310" s="13" t="s">
        <v>2040</v>
      </c>
      <c r="D310">
        <v>1</v>
      </c>
      <c r="H310" s="8" t="s">
        <v>632</v>
      </c>
      <c r="I310" s="9" t="s">
        <v>2039</v>
      </c>
      <c r="J310" s="19" t="s">
        <v>2008</v>
      </c>
      <c r="K310">
        <v>1</v>
      </c>
      <c r="R310">
        <f t="shared" si="15"/>
        <v>1</v>
      </c>
      <c r="S310" t="str">
        <f t="shared" si="14"/>
        <v>Ephistemus globulus</v>
      </c>
    </row>
    <row r="311" spans="2:19" ht="12.75">
      <c r="B311" s="17"/>
      <c r="C311" s="13" t="s">
        <v>3182</v>
      </c>
      <c r="D311">
        <v>1</v>
      </c>
      <c r="H311" s="8" t="s">
        <v>632</v>
      </c>
      <c r="I311" s="9" t="s">
        <v>3181</v>
      </c>
      <c r="J311" s="19" t="s">
        <v>1406</v>
      </c>
      <c r="R311">
        <f t="shared" si="15"/>
        <v>1</v>
      </c>
      <c r="S311" t="str">
        <f t="shared" si="14"/>
        <v>Eutrichapion ervi</v>
      </c>
    </row>
    <row r="312" spans="1:19" ht="12.75">
      <c r="A312">
        <v>96165</v>
      </c>
      <c r="B312" s="17" t="str">
        <f>HYPERLINK("http://observations.be/gebied/view/32595?from=2000-01-01&amp;to=2010-10-25&amp;sp="&amp;A312,"Scheutbos")</f>
        <v>Scheutbos</v>
      </c>
      <c r="C312" s="1" t="s">
        <v>992</v>
      </c>
      <c r="D312">
        <v>0</v>
      </c>
      <c r="H312" s="4" t="s">
        <v>632</v>
      </c>
      <c r="I312" t="s">
        <v>145</v>
      </c>
      <c r="J312" t="s">
        <v>870</v>
      </c>
      <c r="K312">
        <v>1</v>
      </c>
      <c r="R312">
        <f t="shared" si="15"/>
        <v>0</v>
      </c>
      <c r="S312" t="str">
        <f t="shared" si="14"/>
        <v>Gabrius sp</v>
      </c>
    </row>
    <row r="313" spans="2:19" ht="12.75">
      <c r="B313" s="17" t="str">
        <f>HYPERLINK("http://observations.be/gebied/view/32595?from=2000-01-01&amp;to=2010-10-25&amp;sp="&amp;A313,"Scheutbos")</f>
        <v>Scheutbos</v>
      </c>
      <c r="C313" s="7" t="s">
        <v>1407</v>
      </c>
      <c r="D313">
        <v>1</v>
      </c>
      <c r="H313" s="4" t="s">
        <v>632</v>
      </c>
      <c r="I313" t="s">
        <v>248</v>
      </c>
      <c r="J313" t="s">
        <v>870</v>
      </c>
      <c r="K313">
        <v>0</v>
      </c>
      <c r="R313">
        <f t="shared" si="15"/>
        <v>1</v>
      </c>
      <c r="S313" t="str">
        <f t="shared" si="14"/>
        <v>Galerucella pusilla</v>
      </c>
    </row>
    <row r="314" spans="2:18" ht="12.75">
      <c r="B314" s="17"/>
      <c r="C314" s="1" t="s">
        <v>3163</v>
      </c>
      <c r="D314">
        <v>1</v>
      </c>
      <c r="G314" t="s">
        <v>3164</v>
      </c>
      <c r="H314" s="4" t="s">
        <v>632</v>
      </c>
      <c r="I314" t="s">
        <v>248</v>
      </c>
      <c r="J314" t="s">
        <v>1406</v>
      </c>
      <c r="R314">
        <f t="shared" si="15"/>
        <v>1</v>
      </c>
    </row>
    <row r="315" spans="1:19" ht="12.75">
      <c r="A315">
        <v>1479</v>
      </c>
      <c r="B315" s="17" t="str">
        <f>HYPERLINK("http://observations.be/gebied/view/32595?from=2000-01-01&amp;to=2010-10-25&amp;sp="&amp;A315,"Scheutbos")</f>
        <v>Scheutbos</v>
      </c>
      <c r="C315" s="1" t="s">
        <v>27</v>
      </c>
      <c r="D315">
        <v>1</v>
      </c>
      <c r="F315" t="s">
        <v>82</v>
      </c>
      <c r="H315" s="4" t="s">
        <v>632</v>
      </c>
      <c r="I315" t="s">
        <v>248</v>
      </c>
      <c r="K315">
        <v>1</v>
      </c>
      <c r="R315">
        <f t="shared" si="15"/>
        <v>1</v>
      </c>
      <c r="S315" t="str">
        <f t="shared" si="14"/>
        <v>Gastrophysa viridula</v>
      </c>
    </row>
    <row r="316" spans="2:19" ht="12.75">
      <c r="B316" s="17"/>
      <c r="C316" s="1" t="s">
        <v>3109</v>
      </c>
      <c r="D316">
        <v>1</v>
      </c>
      <c r="H316" s="4" t="s">
        <v>632</v>
      </c>
      <c r="I316" t="s">
        <v>3110</v>
      </c>
      <c r="J316" t="s">
        <v>1406</v>
      </c>
      <c r="R316">
        <f t="shared" si="15"/>
        <v>1</v>
      </c>
      <c r="S316" t="str">
        <f t="shared" si="14"/>
        <v>Geotrupes spiniger</v>
      </c>
    </row>
    <row r="317" spans="1:19" ht="12.75">
      <c r="A317">
        <v>8546</v>
      </c>
      <c r="B317" s="17" t="str">
        <f>HYPERLINK("http://observations.be/gebied/view/32595?from=2000-01-01&amp;to=2010-10-25&amp;sp="&amp;A317,"Scheutbos")</f>
        <v>Scheutbos</v>
      </c>
      <c r="C317" s="1" t="s">
        <v>521</v>
      </c>
      <c r="D317">
        <v>1</v>
      </c>
      <c r="F317" t="s">
        <v>35</v>
      </c>
      <c r="H317" s="4" t="s">
        <v>632</v>
      </c>
      <c r="I317" t="s">
        <v>81</v>
      </c>
      <c r="K317">
        <v>1</v>
      </c>
      <c r="R317">
        <f t="shared" si="15"/>
        <v>1</v>
      </c>
      <c r="S317" t="str">
        <f t="shared" si="14"/>
        <v>Grammoptera ruficornis</v>
      </c>
    </row>
    <row r="318" spans="2:19" ht="12.75">
      <c r="B318" s="17"/>
      <c r="C318" s="1" t="s">
        <v>3199</v>
      </c>
      <c r="D318">
        <v>1</v>
      </c>
      <c r="H318" s="4" t="s">
        <v>632</v>
      </c>
      <c r="I318" t="s">
        <v>378</v>
      </c>
      <c r="J318" t="s">
        <v>1406</v>
      </c>
      <c r="R318">
        <f t="shared" si="15"/>
        <v>1</v>
      </c>
      <c r="S318" t="str">
        <f t="shared" si="14"/>
        <v>Grypus equiseti</v>
      </c>
    </row>
    <row r="319" spans="2:19" ht="12.75">
      <c r="B319" s="17"/>
      <c r="C319" s="13" t="s">
        <v>2012</v>
      </c>
      <c r="D319">
        <v>1</v>
      </c>
      <c r="H319" s="8" t="s">
        <v>632</v>
      </c>
      <c r="I319" s="9" t="s">
        <v>2013</v>
      </c>
      <c r="J319" s="19" t="s">
        <v>2008</v>
      </c>
      <c r="K319">
        <v>1</v>
      </c>
      <c r="R319">
        <f t="shared" si="15"/>
        <v>1</v>
      </c>
      <c r="S319" t="str">
        <f t="shared" si="14"/>
        <v>Haliplus lineatocollis</v>
      </c>
    </row>
    <row r="320" spans="1:19" ht="12.75">
      <c r="A320">
        <v>21295</v>
      </c>
      <c r="B320" s="17" t="str">
        <f>HYPERLINK("http://observations.be/gebied/view/32595?from=2000-01-01&amp;to=2010-10-25&amp;sp="&amp;A320,"Scheutbos")</f>
        <v>Scheutbos</v>
      </c>
      <c r="C320" s="1" t="s">
        <v>1137</v>
      </c>
      <c r="D320">
        <v>1</v>
      </c>
      <c r="G320" t="s">
        <v>165</v>
      </c>
      <c r="H320" s="4" t="s">
        <v>632</v>
      </c>
      <c r="I320" t="s">
        <v>80</v>
      </c>
      <c r="J320" t="s">
        <v>1135</v>
      </c>
      <c r="K320">
        <v>1</v>
      </c>
      <c r="R320">
        <f t="shared" si="15"/>
        <v>1</v>
      </c>
      <c r="S320" t="str">
        <f t="shared" si="14"/>
        <v>Harpalus affinis</v>
      </c>
    </row>
    <row r="321" spans="2:19" ht="12.75">
      <c r="B321" s="17"/>
      <c r="C321" s="1" t="s">
        <v>3081</v>
      </c>
      <c r="D321">
        <v>1</v>
      </c>
      <c r="H321" s="4" t="s">
        <v>632</v>
      </c>
      <c r="I321" t="s">
        <v>80</v>
      </c>
      <c r="J321" t="s">
        <v>1406</v>
      </c>
      <c r="R321">
        <f t="shared" si="15"/>
        <v>1</v>
      </c>
      <c r="S321" t="str">
        <f t="shared" si="14"/>
        <v>Harpalus attenuatus</v>
      </c>
    </row>
    <row r="322" spans="2:19" ht="12.75">
      <c r="B322" s="17"/>
      <c r="C322" s="1" t="s">
        <v>3082</v>
      </c>
      <c r="D322">
        <v>1</v>
      </c>
      <c r="H322" s="4" t="s">
        <v>632</v>
      </c>
      <c r="I322" t="s">
        <v>80</v>
      </c>
      <c r="J322" t="s">
        <v>1406</v>
      </c>
      <c r="R322">
        <f t="shared" si="15"/>
        <v>1</v>
      </c>
      <c r="S322" t="str">
        <f t="shared" si="14"/>
        <v>Harpalus distinguendus</v>
      </c>
    </row>
    <row r="323" spans="2:19" ht="12.75">
      <c r="B323" s="17"/>
      <c r="C323" s="1" t="s">
        <v>3083</v>
      </c>
      <c r="D323">
        <v>1</v>
      </c>
      <c r="H323" s="4" t="s">
        <v>632</v>
      </c>
      <c r="I323" t="s">
        <v>80</v>
      </c>
      <c r="J323" t="s">
        <v>1406</v>
      </c>
      <c r="R323">
        <f t="shared" si="15"/>
        <v>1</v>
      </c>
      <c r="S323" t="str">
        <f t="shared" si="14"/>
        <v>Harpalus rubripes</v>
      </c>
    </row>
    <row r="324" spans="2:19" ht="12.75">
      <c r="B324" s="17"/>
      <c r="C324" s="1" t="s">
        <v>3084</v>
      </c>
      <c r="D324">
        <v>1</v>
      </c>
      <c r="H324" s="4" t="s">
        <v>632</v>
      </c>
      <c r="I324" t="s">
        <v>80</v>
      </c>
      <c r="J324" t="s">
        <v>1406</v>
      </c>
      <c r="R324">
        <f t="shared" si="15"/>
        <v>1</v>
      </c>
      <c r="S324" t="str">
        <f t="shared" si="14"/>
        <v>Harpalus rufipes</v>
      </c>
    </row>
    <row r="325" spans="2:19" ht="12.75">
      <c r="B325" s="17" t="str">
        <f>HYPERLINK("http://observations.be/gebied/view/32595?from=2000-01-01&amp;to=2010-10-25&amp;sp="&amp;A325,"Scheutbos")</f>
        <v>Scheutbos</v>
      </c>
      <c r="C325" s="7" t="s">
        <v>1276</v>
      </c>
      <c r="D325">
        <v>0</v>
      </c>
      <c r="H325" s="4" t="s">
        <v>632</v>
      </c>
      <c r="I325" t="s">
        <v>80</v>
      </c>
      <c r="J325" t="s">
        <v>870</v>
      </c>
      <c r="K325">
        <v>0</v>
      </c>
      <c r="R325">
        <f t="shared" si="15"/>
        <v>0</v>
      </c>
      <c r="S325" t="str">
        <f t="shared" si="14"/>
        <v>Harpalus tardus</v>
      </c>
    </row>
    <row r="326" spans="2:19" ht="12.75">
      <c r="B326" s="17"/>
      <c r="C326" s="13" t="s">
        <v>3094</v>
      </c>
      <c r="D326">
        <v>1</v>
      </c>
      <c r="H326" s="4" t="s">
        <v>632</v>
      </c>
      <c r="I326" t="s">
        <v>128</v>
      </c>
      <c r="J326" t="s">
        <v>1406</v>
      </c>
      <c r="R326">
        <f t="shared" si="15"/>
        <v>1</v>
      </c>
      <c r="S326" t="str">
        <f t="shared" si="14"/>
        <v>Helophorus aequalis</v>
      </c>
    </row>
    <row r="327" spans="2:19" ht="12.75">
      <c r="B327" s="17"/>
      <c r="C327" s="13" t="s">
        <v>2014</v>
      </c>
      <c r="D327">
        <v>1</v>
      </c>
      <c r="H327" s="8" t="s">
        <v>632</v>
      </c>
      <c r="I327" t="s">
        <v>128</v>
      </c>
      <c r="J327" s="19" t="s">
        <v>2008</v>
      </c>
      <c r="K327">
        <v>1</v>
      </c>
      <c r="R327">
        <f t="shared" si="15"/>
        <v>1</v>
      </c>
      <c r="S327" t="str">
        <f t="shared" si="14"/>
        <v>Helophorus grandis</v>
      </c>
    </row>
    <row r="328" spans="2:19" ht="12.75">
      <c r="B328" s="17"/>
      <c r="C328" s="13" t="s">
        <v>3095</v>
      </c>
      <c r="D328">
        <v>1</v>
      </c>
      <c r="H328" s="8" t="s">
        <v>632</v>
      </c>
      <c r="I328" t="s">
        <v>128</v>
      </c>
      <c r="J328" s="19" t="s">
        <v>1406</v>
      </c>
      <c r="R328">
        <f t="shared" si="15"/>
        <v>1</v>
      </c>
      <c r="S328" t="str">
        <f t="shared" si="14"/>
        <v>Helophorus strigifrons</v>
      </c>
    </row>
    <row r="329" spans="2:19" ht="12.75">
      <c r="B329" s="17"/>
      <c r="C329" s="13" t="s">
        <v>3122</v>
      </c>
      <c r="D329">
        <v>1</v>
      </c>
      <c r="G329" t="s">
        <v>3125</v>
      </c>
      <c r="H329" s="8" t="s">
        <v>632</v>
      </c>
      <c r="I329" t="s">
        <v>597</v>
      </c>
      <c r="J329" s="19" t="s">
        <v>1406</v>
      </c>
      <c r="R329">
        <f t="shared" si="15"/>
        <v>1</v>
      </c>
      <c r="S329" t="str">
        <f t="shared" si="14"/>
        <v>Hemicrepidius niger</v>
      </c>
    </row>
    <row r="330" spans="1:19" ht="12.75">
      <c r="A330">
        <v>22755</v>
      </c>
      <c r="B330" s="17" t="str">
        <f>HYPERLINK("http://observations.be/gebied/view/32595?from=2000-01-01&amp;to=2010-10-25&amp;sp="&amp;A330,"Scheutbos")</f>
        <v>Scheutbos</v>
      </c>
      <c r="C330" s="1" t="s">
        <v>411</v>
      </c>
      <c r="D330">
        <v>1</v>
      </c>
      <c r="H330" s="4" t="s">
        <v>632</v>
      </c>
      <c r="I330" t="s">
        <v>248</v>
      </c>
      <c r="K330">
        <v>1</v>
      </c>
      <c r="R330">
        <f t="shared" si="15"/>
        <v>1</v>
      </c>
      <c r="S330" t="str">
        <f t="shared" si="14"/>
        <v>Hispa atra</v>
      </c>
    </row>
    <row r="331" spans="2:19" ht="12.75">
      <c r="B331" s="17"/>
      <c r="C331" s="1" t="s">
        <v>1991</v>
      </c>
      <c r="D331">
        <v>1</v>
      </c>
      <c r="H331" s="4" t="s">
        <v>632</v>
      </c>
      <c r="I331" t="s">
        <v>291</v>
      </c>
      <c r="J331" t="s">
        <v>870</v>
      </c>
      <c r="K331">
        <v>0</v>
      </c>
      <c r="R331">
        <f t="shared" si="15"/>
        <v>1</v>
      </c>
      <c r="S331" t="str">
        <f t="shared" si="14"/>
        <v>Hoplia sp (prob H.philanthus)</v>
      </c>
    </row>
    <row r="332" spans="2:19" ht="12.75">
      <c r="B332" s="17"/>
      <c r="C332" s="1" t="s">
        <v>2223</v>
      </c>
      <c r="D332">
        <v>1</v>
      </c>
      <c r="H332" s="4" t="s">
        <v>632</v>
      </c>
      <c r="I332" t="s">
        <v>128</v>
      </c>
      <c r="K332">
        <v>1</v>
      </c>
      <c r="R332">
        <f t="shared" si="15"/>
        <v>1</v>
      </c>
      <c r="S332" t="str">
        <f t="shared" si="14"/>
        <v>Hydrobius fuscipes</v>
      </c>
    </row>
    <row r="333" spans="2:19" ht="12.75">
      <c r="B333" s="17"/>
      <c r="C333" s="1" t="s">
        <v>2762</v>
      </c>
      <c r="D333">
        <v>1</v>
      </c>
      <c r="H333" s="4" t="s">
        <v>632</v>
      </c>
      <c r="I333" t="s">
        <v>2672</v>
      </c>
      <c r="J333" t="s">
        <v>2763</v>
      </c>
      <c r="R333">
        <f t="shared" si="15"/>
        <v>1</v>
      </c>
      <c r="S333" t="str">
        <f t="shared" si="14"/>
        <v>Hydroporus incognitus</v>
      </c>
    </row>
    <row r="334" spans="2:19" ht="12.75">
      <c r="B334" s="17"/>
      <c r="C334" s="1" t="s">
        <v>3201</v>
      </c>
      <c r="D334">
        <v>1</v>
      </c>
      <c r="H334" s="4" t="s">
        <v>632</v>
      </c>
      <c r="I334" t="s">
        <v>378</v>
      </c>
      <c r="J334" t="s">
        <v>1406</v>
      </c>
      <c r="R334">
        <f t="shared" si="15"/>
        <v>1</v>
      </c>
      <c r="S334" t="str">
        <f t="shared" si="14"/>
        <v>Hylesinus toriano</v>
      </c>
    </row>
    <row r="335" spans="2:19" ht="12.75">
      <c r="B335" s="17"/>
      <c r="C335" s="7" t="s">
        <v>2792</v>
      </c>
      <c r="D335">
        <v>1</v>
      </c>
      <c r="H335" s="4" t="s">
        <v>632</v>
      </c>
      <c r="I335" t="s">
        <v>378</v>
      </c>
      <c r="R335">
        <f t="shared" si="15"/>
        <v>1</v>
      </c>
      <c r="S335" t="str">
        <f t="shared" si="14"/>
        <v>Hylesinus varius</v>
      </c>
    </row>
    <row r="336" spans="2:19" ht="12.75">
      <c r="B336" s="17"/>
      <c r="C336" s="1" t="s">
        <v>3134</v>
      </c>
      <c r="D336">
        <v>1</v>
      </c>
      <c r="H336" s="4" t="s">
        <v>632</v>
      </c>
      <c r="I336" t="s">
        <v>292</v>
      </c>
      <c r="J336" t="s">
        <v>1406</v>
      </c>
      <c r="R336">
        <f t="shared" si="15"/>
        <v>1</v>
      </c>
      <c r="S336" t="str">
        <f>C336</f>
        <v>Hyperisus (Xestobium) plumbeum</v>
      </c>
    </row>
    <row r="337" spans="2:19" ht="12.75">
      <c r="B337" s="17"/>
      <c r="C337" s="1" t="s">
        <v>3177</v>
      </c>
      <c r="D337">
        <v>1</v>
      </c>
      <c r="H337" s="4" t="s">
        <v>632</v>
      </c>
      <c r="I337" t="s">
        <v>500</v>
      </c>
      <c r="J337" t="s">
        <v>1406</v>
      </c>
      <c r="R337">
        <f t="shared" si="15"/>
        <v>1</v>
      </c>
      <c r="S337" t="str">
        <f>C337</f>
        <v>Involvulus (Haplorhynchites) caeruleus</v>
      </c>
    </row>
    <row r="338" spans="2:19" ht="12.75">
      <c r="B338" s="17"/>
      <c r="C338" s="1" t="s">
        <v>3178</v>
      </c>
      <c r="D338">
        <v>1</v>
      </c>
      <c r="G338" t="s">
        <v>3179</v>
      </c>
      <c r="H338" s="4" t="s">
        <v>632</v>
      </c>
      <c r="I338" t="s">
        <v>500</v>
      </c>
      <c r="J338" t="s">
        <v>1406</v>
      </c>
      <c r="S338" t="str">
        <f>C338</f>
        <v>Involvulus cupreus</v>
      </c>
    </row>
    <row r="339" spans="1:19" ht="12.75">
      <c r="A339">
        <v>23583</v>
      </c>
      <c r="B339" s="17" t="str">
        <f>HYPERLINK("http://observations.be/gebied/view/32595?from=2000-01-01&amp;to=2010-10-25&amp;sp="&amp;A339,"Scheutbos")</f>
        <v>Scheutbos</v>
      </c>
      <c r="C339" s="1" t="s">
        <v>586</v>
      </c>
      <c r="D339">
        <v>1</v>
      </c>
      <c r="E339">
        <v>276</v>
      </c>
      <c r="F339" t="s">
        <v>1776</v>
      </c>
      <c r="H339" s="4" t="s">
        <v>632</v>
      </c>
      <c r="I339" t="s">
        <v>406</v>
      </c>
      <c r="K339">
        <v>1</v>
      </c>
      <c r="R339">
        <f t="shared" si="15"/>
        <v>1</v>
      </c>
      <c r="S339" t="str">
        <f aca="true" t="shared" si="16" ref="S339:S352">C339</f>
        <v>Lagria hirta</v>
      </c>
    </row>
    <row r="340" spans="2:19" ht="12.75">
      <c r="B340" s="17"/>
      <c r="C340" s="1" t="s">
        <v>2785</v>
      </c>
      <c r="D340">
        <v>1</v>
      </c>
      <c r="H340" s="4" t="s">
        <v>632</v>
      </c>
      <c r="I340" t="s">
        <v>378</v>
      </c>
      <c r="J340" t="s">
        <v>2786</v>
      </c>
      <c r="K340">
        <v>1</v>
      </c>
      <c r="R340">
        <f t="shared" si="15"/>
        <v>1</v>
      </c>
      <c r="S340" t="str">
        <f t="shared" si="16"/>
        <v>Larinus turbinatus</v>
      </c>
    </row>
    <row r="341" spans="1:19" ht="12.75">
      <c r="A341">
        <v>188870</v>
      </c>
      <c r="B341" s="17" t="str">
        <f>HYPERLINK("http://observations.be/gebied/view/32595?from=2000-01-01&amp;to=2010-10-25&amp;sp="&amp;A341,"Scheutbos")</f>
        <v>Scheutbos</v>
      </c>
      <c r="C341" s="1" t="s">
        <v>988</v>
      </c>
      <c r="D341">
        <v>1</v>
      </c>
      <c r="H341" s="4" t="s">
        <v>632</v>
      </c>
      <c r="I341" t="s">
        <v>81</v>
      </c>
      <c r="J341" t="s">
        <v>870</v>
      </c>
      <c r="K341">
        <v>1</v>
      </c>
      <c r="R341">
        <f t="shared" si="15"/>
        <v>1</v>
      </c>
      <c r="S341" t="str">
        <f t="shared" si="16"/>
        <v>Leiopus femoratus</v>
      </c>
    </row>
    <row r="342" spans="2:19" ht="12.75">
      <c r="B342" s="17" t="str">
        <f>HYPERLINK("http://observations.be/gebied/view/32595?from=2000-01-01&amp;to=2010-10-25&amp;sp="&amp;A342,"Scheutbos")</f>
        <v>Scheutbos</v>
      </c>
      <c r="C342" s="1" t="s">
        <v>1405</v>
      </c>
      <c r="D342">
        <v>1</v>
      </c>
      <c r="F342" t="s">
        <v>1785</v>
      </c>
      <c r="H342" s="4" t="s">
        <v>632</v>
      </c>
      <c r="I342" t="s">
        <v>81</v>
      </c>
      <c r="J342" t="s">
        <v>1406</v>
      </c>
      <c r="K342">
        <v>0</v>
      </c>
      <c r="R342">
        <f t="shared" si="15"/>
        <v>1</v>
      </c>
      <c r="S342" t="str">
        <f t="shared" si="16"/>
        <v>Leiopus nebulosus</v>
      </c>
    </row>
    <row r="343" spans="2:19" ht="12.75">
      <c r="B343" s="17"/>
      <c r="C343" s="1" t="s">
        <v>2793</v>
      </c>
      <c r="D343">
        <v>1</v>
      </c>
      <c r="G343" t="s">
        <v>2794</v>
      </c>
      <c r="H343" s="4" t="s">
        <v>632</v>
      </c>
      <c r="I343" t="s">
        <v>596</v>
      </c>
      <c r="R343">
        <f t="shared" si="15"/>
        <v>1</v>
      </c>
      <c r="S343" t="str">
        <f t="shared" si="16"/>
        <v>Leperesinus fraxini</v>
      </c>
    </row>
    <row r="344" spans="1:19" ht="12.75">
      <c r="A344">
        <v>1496</v>
      </c>
      <c r="B344" s="17" t="str">
        <f>HYPERLINK("http://observations.be/gebied/view/32595?from=2000-01-01&amp;to=2010-10-25&amp;sp="&amp;A344,"Scheutbos")</f>
        <v>Scheutbos</v>
      </c>
      <c r="C344" s="1" t="s">
        <v>21</v>
      </c>
      <c r="D344">
        <v>1</v>
      </c>
      <c r="E344">
        <v>282</v>
      </c>
      <c r="F344" t="s">
        <v>574</v>
      </c>
      <c r="G344" t="s">
        <v>42</v>
      </c>
      <c r="H344" s="4" t="s">
        <v>632</v>
      </c>
      <c r="I344" t="s">
        <v>248</v>
      </c>
      <c r="K344">
        <v>1</v>
      </c>
      <c r="R344">
        <f t="shared" si="15"/>
        <v>1</v>
      </c>
      <c r="S344" t="str">
        <f t="shared" si="16"/>
        <v>Leptinotarsa decemlineata</v>
      </c>
    </row>
    <row r="345" spans="1:19" ht="12.75">
      <c r="A345">
        <v>1686</v>
      </c>
      <c r="B345" s="17" t="str">
        <f>HYPERLINK("http://observations.be/gebied/view/32595?from=2000-01-01&amp;to=2010-10-25&amp;sp="&amp;A345,"Scheutbos")</f>
        <v>Scheutbos</v>
      </c>
      <c r="C345" s="1" t="s">
        <v>829</v>
      </c>
      <c r="D345">
        <v>1</v>
      </c>
      <c r="F345" t="s">
        <v>585</v>
      </c>
      <c r="G345" t="s">
        <v>421</v>
      </c>
      <c r="H345" s="4" t="s">
        <v>632</v>
      </c>
      <c r="I345" t="s">
        <v>81</v>
      </c>
      <c r="K345">
        <v>1</v>
      </c>
      <c r="R345">
        <f t="shared" si="15"/>
        <v>1</v>
      </c>
      <c r="S345" t="str">
        <f t="shared" si="16"/>
        <v>Leptura maculata</v>
      </c>
    </row>
    <row r="346" spans="2:19" ht="12.75">
      <c r="B346" s="17"/>
      <c r="C346" s="1" t="s">
        <v>3197</v>
      </c>
      <c r="D346">
        <v>1</v>
      </c>
      <c r="H346" s="4" t="s">
        <v>632</v>
      </c>
      <c r="I346" t="s">
        <v>378</v>
      </c>
      <c r="J346" t="s">
        <v>1406</v>
      </c>
      <c r="R346">
        <f t="shared" si="15"/>
        <v>1</v>
      </c>
      <c r="S346" t="str">
        <f t="shared" si="16"/>
        <v>Lignyodes enucleator</v>
      </c>
    </row>
    <row r="347" spans="2:19" ht="12.75">
      <c r="B347" s="17" t="str">
        <f>HYPERLINK("http://observations.be/gebied/view/32595?from=2000-01-01&amp;to=2010-10-25&amp;sp="&amp;A347,"Scheutbos")</f>
        <v>Scheutbos</v>
      </c>
      <c r="C347" s="3" t="s">
        <v>58</v>
      </c>
      <c r="D347">
        <v>1</v>
      </c>
      <c r="E347">
        <v>282</v>
      </c>
      <c r="F347" t="s">
        <v>575</v>
      </c>
      <c r="G347" t="s">
        <v>43</v>
      </c>
      <c r="H347" s="4" t="s">
        <v>632</v>
      </c>
      <c r="I347" t="s">
        <v>248</v>
      </c>
      <c r="K347">
        <v>0</v>
      </c>
      <c r="L347">
        <v>1</v>
      </c>
      <c r="R347">
        <f t="shared" si="15"/>
        <v>1</v>
      </c>
      <c r="S347" t="str">
        <f t="shared" si="16"/>
        <v>Lilioceris lilii</v>
      </c>
    </row>
    <row r="348" spans="2:18" ht="12.75">
      <c r="B348" s="17"/>
      <c r="C348" s="1" t="s">
        <v>3167</v>
      </c>
      <c r="D348">
        <v>1</v>
      </c>
      <c r="H348" s="4" t="s">
        <v>632</v>
      </c>
      <c r="I348" t="s">
        <v>248</v>
      </c>
      <c r="J348" t="s">
        <v>1406</v>
      </c>
      <c r="R348">
        <f t="shared" si="15"/>
        <v>1</v>
      </c>
    </row>
    <row r="349" spans="2:18" ht="12.75">
      <c r="B349" s="17"/>
      <c r="C349" s="1" t="s">
        <v>3050</v>
      </c>
      <c r="D349">
        <v>1</v>
      </c>
      <c r="G349" t="s">
        <v>3051</v>
      </c>
      <c r="H349" s="4" t="s">
        <v>632</v>
      </c>
      <c r="I349" t="s">
        <v>80</v>
      </c>
      <c r="J349" t="s">
        <v>1406</v>
      </c>
      <c r="R349">
        <f t="shared" si="15"/>
        <v>1</v>
      </c>
    </row>
    <row r="350" spans="2:19" ht="12.75">
      <c r="B350" s="17" t="str">
        <f>HYPERLINK("http://observations.be/gebied/view/32595?from=2000-01-01&amp;to=2010-10-25&amp;sp="&amp;A350,"Scheutbos")</f>
        <v>Scheutbos</v>
      </c>
      <c r="C350" s="2" t="s">
        <v>93</v>
      </c>
      <c r="D350">
        <v>1</v>
      </c>
      <c r="F350" t="s">
        <v>1795</v>
      </c>
      <c r="H350" s="4" t="s">
        <v>632</v>
      </c>
      <c r="I350" t="s">
        <v>204</v>
      </c>
      <c r="K350">
        <v>0</v>
      </c>
      <c r="L350">
        <v>1</v>
      </c>
      <c r="R350">
        <f t="shared" si="15"/>
        <v>1</v>
      </c>
      <c r="S350" t="str">
        <f t="shared" si="16"/>
        <v>Luperus longicornis</v>
      </c>
    </row>
    <row r="351" spans="2:18" ht="12.75">
      <c r="B351" s="17"/>
      <c r="C351" s="1" t="s">
        <v>3191</v>
      </c>
      <c r="D351">
        <v>1</v>
      </c>
      <c r="H351" s="4" t="s">
        <v>632</v>
      </c>
      <c r="I351" t="s">
        <v>378</v>
      </c>
      <c r="J351" t="s">
        <v>1406</v>
      </c>
      <c r="R351">
        <f t="shared" si="15"/>
        <v>1</v>
      </c>
    </row>
    <row r="352" spans="1:19" ht="12.75">
      <c r="A352">
        <v>8539</v>
      </c>
      <c r="B352" s="17" t="str">
        <f>HYPERLINK("http://observations.be/gebied/view/32595?from=2000-01-01&amp;to=2010-10-25&amp;sp="&amp;A352,"Scheutbos")</f>
        <v>Scheutbos</v>
      </c>
      <c r="C352" s="1" t="s">
        <v>1034</v>
      </c>
      <c r="D352">
        <v>1</v>
      </c>
      <c r="F352" t="s">
        <v>1802</v>
      </c>
      <c r="G352" t="s">
        <v>1803</v>
      </c>
      <c r="H352" s="4" t="s">
        <v>632</v>
      </c>
      <c r="I352" t="s">
        <v>594</v>
      </c>
      <c r="K352">
        <v>1</v>
      </c>
      <c r="R352">
        <f aca="true" t="shared" si="17" ref="R352:R451">D352</f>
        <v>1</v>
      </c>
      <c r="S352" t="str">
        <f t="shared" si="16"/>
        <v>Malachius bipustulatus</v>
      </c>
    </row>
    <row r="353" spans="1:19" ht="12.75">
      <c r="A353">
        <v>9318</v>
      </c>
      <c r="B353" s="17" t="str">
        <f>HYPERLINK("http://observations.be/gebied/view/32595?from=2000-01-01&amp;to=2010-10-25&amp;sp="&amp;A353,"Scheutbos")</f>
        <v>Scheutbos</v>
      </c>
      <c r="C353" s="1" t="s">
        <v>1635</v>
      </c>
      <c r="D353">
        <v>1</v>
      </c>
      <c r="H353" s="4" t="s">
        <v>632</v>
      </c>
      <c r="I353" t="s">
        <v>79</v>
      </c>
      <c r="K353">
        <v>1</v>
      </c>
      <c r="R353">
        <f t="shared" si="17"/>
        <v>1</v>
      </c>
      <c r="S353" t="s">
        <v>1636</v>
      </c>
    </row>
    <row r="354" spans="1:19" ht="12.75">
      <c r="A354">
        <v>19414</v>
      </c>
      <c r="B354" s="17" t="str">
        <f>HYPERLINK("http://observations.be/gebied/view/32595?from=2000-01-01&amp;to=2010-10-25&amp;sp="&amp;A354,"Scheutbos")</f>
        <v>Scheutbos</v>
      </c>
      <c r="C354" s="1" t="s">
        <v>1319</v>
      </c>
      <c r="D354">
        <v>0</v>
      </c>
      <c r="G354" t="s">
        <v>0</v>
      </c>
      <c r="H354" s="4" t="s">
        <v>632</v>
      </c>
      <c r="I354" t="s">
        <v>79</v>
      </c>
      <c r="K354">
        <v>1</v>
      </c>
      <c r="L354">
        <v>1</v>
      </c>
      <c r="R354">
        <f t="shared" si="17"/>
        <v>0</v>
      </c>
      <c r="S354" t="str">
        <f aca="true" t="shared" si="18" ref="S354:S540">C354</f>
        <v>Malthodes sp</v>
      </c>
    </row>
    <row r="355" spans="2:18" ht="12.75">
      <c r="B355" s="17"/>
      <c r="C355" s="1" t="s">
        <v>3098</v>
      </c>
      <c r="D355">
        <v>1</v>
      </c>
      <c r="H355" s="4" t="s">
        <v>632</v>
      </c>
      <c r="I355" t="s">
        <v>3099</v>
      </c>
      <c r="J355" t="s">
        <v>1406</v>
      </c>
      <c r="R355">
        <f t="shared" si="17"/>
        <v>1</v>
      </c>
    </row>
    <row r="356" spans="2:19" ht="12.75">
      <c r="B356" s="17"/>
      <c r="C356" s="13" t="s">
        <v>2016</v>
      </c>
      <c r="D356">
        <v>1</v>
      </c>
      <c r="H356" s="8" t="s">
        <v>632</v>
      </c>
      <c r="I356" s="9" t="s">
        <v>128</v>
      </c>
      <c r="J356" s="19" t="s">
        <v>2008</v>
      </c>
      <c r="K356">
        <v>1</v>
      </c>
      <c r="R356">
        <f t="shared" si="17"/>
        <v>1</v>
      </c>
      <c r="S356" t="str">
        <f t="shared" si="18"/>
        <v>Megasternum concinnum</v>
      </c>
    </row>
    <row r="357" spans="2:18" ht="12.75">
      <c r="B357" s="17"/>
      <c r="C357" s="13" t="s">
        <v>3140</v>
      </c>
      <c r="D357">
        <v>1</v>
      </c>
      <c r="H357" s="8" t="s">
        <v>632</v>
      </c>
      <c r="I357" s="9" t="s">
        <v>3141</v>
      </c>
      <c r="J357" s="19" t="s">
        <v>1406</v>
      </c>
      <c r="R357">
        <f t="shared" si="17"/>
        <v>1</v>
      </c>
    </row>
    <row r="358" spans="2:18" ht="12.75">
      <c r="B358" s="17"/>
      <c r="C358" s="13" t="s">
        <v>3111</v>
      </c>
      <c r="D358">
        <v>1</v>
      </c>
      <c r="H358" s="8" t="s">
        <v>632</v>
      </c>
      <c r="I358" s="9" t="s">
        <v>291</v>
      </c>
      <c r="J358" s="19" t="s">
        <v>1406</v>
      </c>
      <c r="R358">
        <f t="shared" si="17"/>
        <v>1</v>
      </c>
    </row>
    <row r="359" spans="2:18" ht="12.75">
      <c r="B359" s="17"/>
      <c r="C359" s="13" t="s">
        <v>3112</v>
      </c>
      <c r="D359">
        <v>1</v>
      </c>
      <c r="H359" s="8" t="s">
        <v>632</v>
      </c>
      <c r="I359" s="9" t="s">
        <v>291</v>
      </c>
      <c r="J359" s="19" t="s">
        <v>1406</v>
      </c>
      <c r="R359">
        <f t="shared" si="17"/>
        <v>1</v>
      </c>
    </row>
    <row r="360" spans="2:19" ht="12.75">
      <c r="B360" s="17" t="str">
        <f>HYPERLINK("http://observations.be/gebied/view/32595?from=2000-01-01&amp;to=2010-10-25&amp;sp="&amp;A360,"Scheutbos")</f>
        <v>Scheutbos</v>
      </c>
      <c r="C360" s="13" t="s">
        <v>2857</v>
      </c>
      <c r="D360">
        <v>1</v>
      </c>
      <c r="H360" s="4" t="s">
        <v>632</v>
      </c>
      <c r="I360" t="s">
        <v>80</v>
      </c>
      <c r="J360" t="s">
        <v>1135</v>
      </c>
      <c r="K360">
        <v>1</v>
      </c>
      <c r="R360">
        <f t="shared" si="17"/>
        <v>1</v>
      </c>
      <c r="S360" t="str">
        <f t="shared" si="18"/>
        <v>Metallina (Bembidion) lampros</v>
      </c>
    </row>
    <row r="361" spans="2:19" ht="12.75">
      <c r="B361" s="17" t="str">
        <f>HYPERLINK("http://observations.be/gebied/view/32595?from=2000-01-01&amp;to=2010-10-25&amp;sp="&amp;A361,"Scheutbos")</f>
        <v>Scheutbos</v>
      </c>
      <c r="C361" s="1" t="s">
        <v>1294</v>
      </c>
      <c r="D361">
        <v>1</v>
      </c>
      <c r="H361" s="4" t="s">
        <v>632</v>
      </c>
      <c r="I361" t="s">
        <v>1293</v>
      </c>
      <c r="J361" t="s">
        <v>1292</v>
      </c>
      <c r="K361">
        <v>0</v>
      </c>
      <c r="R361">
        <f t="shared" si="17"/>
        <v>1</v>
      </c>
      <c r="S361" t="str">
        <f t="shared" si="18"/>
        <v>Microrhagus lepidus</v>
      </c>
    </row>
    <row r="362" spans="1:19" ht="12.75">
      <c r="A362">
        <v>8561</v>
      </c>
      <c r="B362" s="17" t="str">
        <f>HYPERLINK("http://observations.be/gebied/view/32595?from=2000-01-01&amp;to=2010-10-25&amp;sp="&amp;A362,"Scheutbos")</f>
        <v>Scheutbos</v>
      </c>
      <c r="C362" s="1" t="s">
        <v>1035</v>
      </c>
      <c r="D362">
        <v>1</v>
      </c>
      <c r="F362" t="s">
        <v>2710</v>
      </c>
      <c r="G362" t="s">
        <v>2711</v>
      </c>
      <c r="H362" s="4" t="s">
        <v>632</v>
      </c>
      <c r="I362" t="s">
        <v>378</v>
      </c>
      <c r="K362">
        <v>1</v>
      </c>
      <c r="R362">
        <f t="shared" si="17"/>
        <v>1</v>
      </c>
      <c r="S362" t="str">
        <f t="shared" si="18"/>
        <v>Mononychus punctumalbum</v>
      </c>
    </row>
    <row r="363" spans="2:19" ht="12.75">
      <c r="B363" s="17"/>
      <c r="C363" s="13" t="s">
        <v>2056</v>
      </c>
      <c r="D363">
        <v>1</v>
      </c>
      <c r="H363" s="8" t="s">
        <v>632</v>
      </c>
      <c r="I363" s="9" t="s">
        <v>378</v>
      </c>
      <c r="J363" s="9" t="s">
        <v>2008</v>
      </c>
      <c r="K363">
        <v>1</v>
      </c>
      <c r="R363">
        <f t="shared" si="17"/>
        <v>1</v>
      </c>
      <c r="S363" t="str">
        <f t="shared" si="18"/>
        <v>Nanophyes marmoratus</v>
      </c>
    </row>
    <row r="364" spans="2:19" ht="12.75">
      <c r="B364" s="17"/>
      <c r="C364" s="13" t="s">
        <v>2766</v>
      </c>
      <c r="D364">
        <v>1</v>
      </c>
      <c r="H364" s="8" t="s">
        <v>632</v>
      </c>
      <c r="I364" s="9" t="s">
        <v>80</v>
      </c>
      <c r="J364" s="9" t="s">
        <v>1135</v>
      </c>
      <c r="R364">
        <f t="shared" si="17"/>
        <v>1</v>
      </c>
      <c r="S364" t="str">
        <f t="shared" si="18"/>
        <v>Nebria brevicollis</v>
      </c>
    </row>
    <row r="365" spans="2:19" ht="12.75">
      <c r="B365" s="17"/>
      <c r="C365" s="13" t="s">
        <v>3104</v>
      </c>
      <c r="D365">
        <v>1</v>
      </c>
      <c r="G365" t="s">
        <v>3105</v>
      </c>
      <c r="H365" s="8" t="s">
        <v>632</v>
      </c>
      <c r="I365" s="9" t="s">
        <v>207</v>
      </c>
      <c r="J365" s="9" t="s">
        <v>1406</v>
      </c>
      <c r="R365">
        <f t="shared" si="17"/>
        <v>1</v>
      </c>
      <c r="S365" t="str">
        <f t="shared" si="18"/>
        <v>Necrodes littoralis</v>
      </c>
    </row>
    <row r="366" spans="1:19" ht="12.75">
      <c r="A366">
        <v>20971</v>
      </c>
      <c r="B366" s="17" t="str">
        <f>HYPERLINK("http://observations.be/gebied/view/32595?from=2000-01-01&amp;to=2010-10-25&amp;sp="&amp;A366,"Scheutbos")</f>
        <v>Scheutbos</v>
      </c>
      <c r="C366" s="1" t="s">
        <v>540</v>
      </c>
      <c r="D366">
        <v>1</v>
      </c>
      <c r="H366" s="4" t="s">
        <v>632</v>
      </c>
      <c r="I366" t="s">
        <v>378</v>
      </c>
      <c r="J366" t="s">
        <v>870</v>
      </c>
      <c r="K366">
        <v>1</v>
      </c>
      <c r="L366">
        <v>1</v>
      </c>
      <c r="R366">
        <f t="shared" si="17"/>
        <v>1</v>
      </c>
      <c r="S366" t="str">
        <f t="shared" si="18"/>
        <v>Nedyus quadrimaculatus</v>
      </c>
    </row>
    <row r="367" spans="2:19" ht="12.75">
      <c r="B367" s="17"/>
      <c r="C367" s="13" t="s">
        <v>2048</v>
      </c>
      <c r="D367">
        <v>1</v>
      </c>
      <c r="H367" s="8" t="s">
        <v>632</v>
      </c>
      <c r="I367" s="9" t="s">
        <v>248</v>
      </c>
      <c r="J367" s="19" t="s">
        <v>2008</v>
      </c>
      <c r="K367">
        <v>1</v>
      </c>
      <c r="R367">
        <f t="shared" si="17"/>
        <v>1</v>
      </c>
      <c r="S367" t="str">
        <f t="shared" si="18"/>
        <v>Neocrepidodera ferruginea</v>
      </c>
    </row>
    <row r="368" spans="2:19" ht="12.75">
      <c r="B368" s="17"/>
      <c r="C368" s="13" t="s">
        <v>3169</v>
      </c>
      <c r="D368">
        <v>1</v>
      </c>
      <c r="H368" s="8" t="s">
        <v>632</v>
      </c>
      <c r="I368" s="9" t="s">
        <v>248</v>
      </c>
      <c r="J368" s="19" t="s">
        <v>1406</v>
      </c>
      <c r="R368">
        <f t="shared" si="17"/>
        <v>1</v>
      </c>
      <c r="S368" t="str">
        <f t="shared" si="18"/>
        <v>Neocrepidodera transversa</v>
      </c>
    </row>
    <row r="369" spans="2:19" ht="12.75">
      <c r="B369" s="17"/>
      <c r="C369" s="13" t="s">
        <v>2054</v>
      </c>
      <c r="D369">
        <v>1</v>
      </c>
      <c r="H369" s="8" t="s">
        <v>632</v>
      </c>
      <c r="I369" s="9" t="s">
        <v>378</v>
      </c>
      <c r="J369" s="19" t="s">
        <v>2008</v>
      </c>
      <c r="K369">
        <v>1</v>
      </c>
      <c r="R369">
        <f t="shared" si="17"/>
        <v>1</v>
      </c>
      <c r="S369" t="str">
        <f t="shared" si="18"/>
        <v>Notaris acridulus</v>
      </c>
    </row>
    <row r="370" spans="2:19" ht="12.75">
      <c r="B370" s="17"/>
      <c r="C370" s="13" t="s">
        <v>3048</v>
      </c>
      <c r="D370">
        <v>1</v>
      </c>
      <c r="H370" s="8" t="s">
        <v>632</v>
      </c>
      <c r="I370" s="9" t="s">
        <v>80</v>
      </c>
      <c r="J370" s="19" t="s">
        <v>1406</v>
      </c>
      <c r="R370">
        <f t="shared" si="17"/>
        <v>1</v>
      </c>
      <c r="S370" t="str">
        <f t="shared" si="18"/>
        <v>Notiophilus quadripunctatus</v>
      </c>
    </row>
    <row r="371" spans="2:19" ht="12.75">
      <c r="B371" s="17"/>
      <c r="C371" s="13" t="s">
        <v>2767</v>
      </c>
      <c r="D371">
        <v>1</v>
      </c>
      <c r="H371" s="8" t="s">
        <v>632</v>
      </c>
      <c r="I371" s="9" t="s">
        <v>80</v>
      </c>
      <c r="J371" s="19" t="s">
        <v>1135</v>
      </c>
      <c r="R371">
        <f t="shared" si="17"/>
        <v>1</v>
      </c>
      <c r="S371" t="str">
        <f t="shared" si="18"/>
        <v>Notiophilus rufipes</v>
      </c>
    </row>
    <row r="372" spans="2:19" ht="12.75">
      <c r="B372" s="17"/>
      <c r="C372" s="13" t="s">
        <v>3049</v>
      </c>
      <c r="D372">
        <v>1</v>
      </c>
      <c r="H372" s="8" t="s">
        <v>632</v>
      </c>
      <c r="I372" s="9" t="s">
        <v>80</v>
      </c>
      <c r="J372" s="19" t="s">
        <v>1406</v>
      </c>
      <c r="R372">
        <f t="shared" si="17"/>
        <v>1</v>
      </c>
      <c r="S372" t="str">
        <f t="shared" si="18"/>
        <v>Notiophilus substriatus</v>
      </c>
    </row>
    <row r="373" spans="2:19" ht="12.75">
      <c r="B373" s="17"/>
      <c r="C373" s="13" t="s">
        <v>2859</v>
      </c>
      <c r="D373">
        <v>1</v>
      </c>
      <c r="H373" s="8" t="s">
        <v>632</v>
      </c>
      <c r="I373" s="9" t="s">
        <v>81</v>
      </c>
      <c r="J373" s="19" t="s">
        <v>2860</v>
      </c>
      <c r="R373">
        <f t="shared" si="17"/>
        <v>1</v>
      </c>
      <c r="S373" t="str">
        <f t="shared" si="18"/>
        <v>Oberea oculata</v>
      </c>
    </row>
    <row r="374" spans="2:19" ht="12.75">
      <c r="B374" s="17"/>
      <c r="C374" s="13" t="s">
        <v>3132</v>
      </c>
      <c r="D374">
        <v>1</v>
      </c>
      <c r="G374" t="s">
        <v>3133</v>
      </c>
      <c r="H374" s="8" t="s">
        <v>632</v>
      </c>
      <c r="I374" s="9" t="s">
        <v>292</v>
      </c>
      <c r="J374" s="19" t="s">
        <v>1406</v>
      </c>
      <c r="R374">
        <f t="shared" si="17"/>
        <v>1</v>
      </c>
      <c r="S374" t="str">
        <f t="shared" si="18"/>
        <v>Ochina ptinoides</v>
      </c>
    </row>
    <row r="375" spans="1:19" ht="12.75">
      <c r="A375">
        <v>20986</v>
      </c>
      <c r="B375" s="17" t="str">
        <f>HYPERLINK("http://observations.be/gebied/view/32595?from=2000-01-01&amp;to=2010-10-25&amp;sp="&amp;A375,"Scheutbos")</f>
        <v>Scheutbos</v>
      </c>
      <c r="C375" s="1" t="s">
        <v>356</v>
      </c>
      <c r="D375">
        <v>1</v>
      </c>
      <c r="H375" s="4" t="s">
        <v>632</v>
      </c>
      <c r="I375" t="s">
        <v>595</v>
      </c>
      <c r="J375" t="s">
        <v>870</v>
      </c>
      <c r="K375">
        <v>1</v>
      </c>
      <c r="R375">
        <f t="shared" si="17"/>
        <v>1</v>
      </c>
      <c r="S375" t="str">
        <f t="shared" si="18"/>
        <v>Oedemera lurida</v>
      </c>
    </row>
    <row r="376" spans="1:19" ht="12.75">
      <c r="A376">
        <v>20114</v>
      </c>
      <c r="B376" s="17" t="str">
        <f>HYPERLINK("http://observations.be/gebied/view/32595?from=2000-01-01&amp;to=2010-10-25&amp;sp="&amp;A376,"Scheutbos")</f>
        <v>Scheutbos</v>
      </c>
      <c r="C376" s="1" t="s">
        <v>448</v>
      </c>
      <c r="D376">
        <v>1</v>
      </c>
      <c r="E376">
        <v>276</v>
      </c>
      <c r="F376" t="s">
        <v>664</v>
      </c>
      <c r="G376" t="s">
        <v>175</v>
      </c>
      <c r="H376" s="4" t="s">
        <v>632</v>
      </c>
      <c r="I376" t="s">
        <v>595</v>
      </c>
      <c r="K376">
        <v>1</v>
      </c>
      <c r="R376">
        <f t="shared" si="17"/>
        <v>1</v>
      </c>
      <c r="S376" t="str">
        <f t="shared" si="18"/>
        <v>Oedemera nobilis</v>
      </c>
    </row>
    <row r="377" spans="2:19" ht="12.75">
      <c r="B377" s="17"/>
      <c r="C377" s="1" t="s">
        <v>3142</v>
      </c>
      <c r="D377">
        <v>1</v>
      </c>
      <c r="H377" s="4" t="s">
        <v>632</v>
      </c>
      <c r="I377" t="s">
        <v>1345</v>
      </c>
      <c r="J377" s="19" t="s">
        <v>1406</v>
      </c>
      <c r="R377">
        <f t="shared" si="17"/>
        <v>1</v>
      </c>
      <c r="S377" t="str">
        <f t="shared" si="18"/>
        <v>Olibrus aeneus</v>
      </c>
    </row>
    <row r="378" spans="2:19" ht="12.75">
      <c r="B378" s="17" t="str">
        <f>HYPERLINK("http://observations.be/gebied/view/32595?from=2000-01-01&amp;to=2010-10-25&amp;sp="&amp;A378,"Scheutbos")</f>
        <v>Scheutbos</v>
      </c>
      <c r="C378" s="1" t="s">
        <v>1344</v>
      </c>
      <c r="D378">
        <v>0</v>
      </c>
      <c r="H378" s="4" t="s">
        <v>632</v>
      </c>
      <c r="I378" t="s">
        <v>1345</v>
      </c>
      <c r="J378" t="s">
        <v>870</v>
      </c>
      <c r="K378">
        <v>0</v>
      </c>
      <c r="R378">
        <f t="shared" si="17"/>
        <v>0</v>
      </c>
      <c r="S378" t="str">
        <f t="shared" si="18"/>
        <v>Olibrus sp</v>
      </c>
    </row>
    <row r="379" spans="2:19" ht="12.75">
      <c r="B379" s="17"/>
      <c r="C379" s="1" t="s">
        <v>3349</v>
      </c>
      <c r="D379">
        <v>1</v>
      </c>
      <c r="H379" s="4" t="s">
        <v>632</v>
      </c>
      <c r="I379" t="s">
        <v>3350</v>
      </c>
      <c r="J379" t="s">
        <v>3224</v>
      </c>
      <c r="R379">
        <f t="shared" si="17"/>
        <v>1</v>
      </c>
      <c r="S379" t="str">
        <f t="shared" si="18"/>
        <v>Onthophagus coenobita</v>
      </c>
    </row>
    <row r="380" spans="1:19" ht="12.75">
      <c r="A380">
        <v>21318</v>
      </c>
      <c r="B380" s="17" t="str">
        <f>HYPERLINK("http://observations.be/gebied/view/32595?from=2000-01-01&amp;to=2010-10-25&amp;sp="&amp;A380,"Scheutbos")</f>
        <v>Scheutbos</v>
      </c>
      <c r="C380" s="1" t="s">
        <v>1277</v>
      </c>
      <c r="D380">
        <v>0</v>
      </c>
      <c r="H380" s="4" t="s">
        <v>632</v>
      </c>
      <c r="I380" t="s">
        <v>80</v>
      </c>
      <c r="J380" t="s">
        <v>870</v>
      </c>
      <c r="K380">
        <v>1</v>
      </c>
      <c r="L380">
        <v>1</v>
      </c>
      <c r="R380">
        <f t="shared" si="17"/>
        <v>0</v>
      </c>
      <c r="S380" t="str">
        <f t="shared" si="18"/>
        <v>Ophonus sp</v>
      </c>
    </row>
    <row r="381" spans="2:19" ht="12.75">
      <c r="B381" s="17"/>
      <c r="C381" s="1" t="s">
        <v>3183</v>
      </c>
      <c r="D381">
        <v>1</v>
      </c>
      <c r="F381" t="s">
        <v>2277</v>
      </c>
      <c r="G381" t="s">
        <v>2276</v>
      </c>
      <c r="H381" s="4" t="s">
        <v>632</v>
      </c>
      <c r="I381" t="s">
        <v>378</v>
      </c>
      <c r="J381" t="s">
        <v>870</v>
      </c>
      <c r="K381">
        <v>1</v>
      </c>
      <c r="R381">
        <f t="shared" si="17"/>
        <v>1</v>
      </c>
      <c r="S381" t="str">
        <f t="shared" si="18"/>
        <v>Otiorhynchus sulcatus</v>
      </c>
    </row>
    <row r="382" spans="2:19" ht="12.75">
      <c r="B382" s="17"/>
      <c r="C382" s="1" t="s">
        <v>3185</v>
      </c>
      <c r="D382">
        <v>1</v>
      </c>
      <c r="H382" s="4" t="s">
        <v>632</v>
      </c>
      <c r="I382" t="s">
        <v>378</v>
      </c>
      <c r="J382" t="s">
        <v>1406</v>
      </c>
      <c r="R382">
        <f t="shared" si="17"/>
        <v>1</v>
      </c>
      <c r="S382" t="str">
        <f t="shared" si="18"/>
        <v>Otiorhynchus tenebricosus</v>
      </c>
    </row>
    <row r="383" spans="2:19" ht="12.75">
      <c r="B383" s="17"/>
      <c r="C383" s="1" t="s">
        <v>3184</v>
      </c>
      <c r="D383">
        <v>1</v>
      </c>
      <c r="H383" s="4" t="s">
        <v>632</v>
      </c>
      <c r="I383" t="s">
        <v>378</v>
      </c>
      <c r="J383" t="s">
        <v>1406</v>
      </c>
      <c r="R383">
        <f t="shared" si="17"/>
        <v>1</v>
      </c>
      <c r="S383" t="str">
        <f t="shared" si="18"/>
        <v>Otiorhynchus veterator</v>
      </c>
    </row>
    <row r="384" spans="2:19" ht="12.75">
      <c r="B384" s="17"/>
      <c r="C384" s="13" t="s">
        <v>2045</v>
      </c>
      <c r="D384">
        <v>1</v>
      </c>
      <c r="H384" s="8" t="s">
        <v>632</v>
      </c>
      <c r="I384" s="9" t="s">
        <v>248</v>
      </c>
      <c r="J384" s="19" t="s">
        <v>2008</v>
      </c>
      <c r="K384">
        <v>1</v>
      </c>
      <c r="R384">
        <f t="shared" si="17"/>
        <v>1</v>
      </c>
      <c r="S384" t="str">
        <f t="shared" si="18"/>
        <v>Oulema melanopus</v>
      </c>
    </row>
    <row r="385" spans="2:19" ht="12.75">
      <c r="B385" s="17"/>
      <c r="C385" s="23" t="s">
        <v>2348</v>
      </c>
      <c r="D385">
        <v>1</v>
      </c>
      <c r="H385" s="8" t="s">
        <v>632</v>
      </c>
      <c r="I385" s="9" t="s">
        <v>145</v>
      </c>
      <c r="J385" s="19"/>
      <c r="K385">
        <v>1</v>
      </c>
      <c r="R385">
        <f t="shared" si="17"/>
        <v>1</v>
      </c>
      <c r="S385" t="str">
        <f t="shared" si="18"/>
        <v>Oxyporus rufus</v>
      </c>
    </row>
    <row r="386" spans="2:19" ht="12.75">
      <c r="B386" s="17"/>
      <c r="C386" s="13" t="s">
        <v>2011</v>
      </c>
      <c r="D386">
        <v>1</v>
      </c>
      <c r="H386" s="8" t="s">
        <v>632</v>
      </c>
      <c r="I386" s="9" t="s">
        <v>80</v>
      </c>
      <c r="J386" s="19" t="s">
        <v>2008</v>
      </c>
      <c r="K386">
        <v>1</v>
      </c>
      <c r="R386">
        <f t="shared" si="17"/>
        <v>1</v>
      </c>
      <c r="S386" t="str">
        <f t="shared" si="18"/>
        <v>Oxypselaphus obscurus</v>
      </c>
    </row>
    <row r="387" spans="2:19" ht="12.75">
      <c r="B387" s="17"/>
      <c r="C387" s="13" t="s">
        <v>3180</v>
      </c>
      <c r="D387">
        <v>1</v>
      </c>
      <c r="H387" s="8" t="s">
        <v>632</v>
      </c>
      <c r="I387" s="9" t="s">
        <v>3181</v>
      </c>
      <c r="J387" s="19" t="s">
        <v>1406</v>
      </c>
      <c r="R387">
        <f t="shared" si="17"/>
        <v>1</v>
      </c>
      <c r="S387" t="str">
        <f t="shared" si="18"/>
        <v>Oxystoma pomonae</v>
      </c>
    </row>
    <row r="388" spans="2:19" ht="12.75">
      <c r="B388" s="17"/>
      <c r="C388" s="13" t="s">
        <v>3093</v>
      </c>
      <c r="D388">
        <v>1</v>
      </c>
      <c r="H388" s="8" t="s">
        <v>632</v>
      </c>
      <c r="I388" s="9" t="s">
        <v>80</v>
      </c>
      <c r="J388" s="19" t="s">
        <v>1406</v>
      </c>
      <c r="R388">
        <f t="shared" si="17"/>
        <v>1</v>
      </c>
      <c r="S388" t="str">
        <f t="shared" si="18"/>
        <v>Panagaeus bipustulatus</v>
      </c>
    </row>
    <row r="389" spans="2:19" ht="12.75">
      <c r="B389" s="17"/>
      <c r="C389" s="13" t="s">
        <v>3425</v>
      </c>
      <c r="D389">
        <v>1</v>
      </c>
      <c r="G389" s="9" t="s">
        <v>442</v>
      </c>
      <c r="H389" s="8" t="s">
        <v>632</v>
      </c>
      <c r="I389" s="9" t="s">
        <v>81</v>
      </c>
      <c r="J389" s="19" t="s">
        <v>3224</v>
      </c>
      <c r="R389">
        <f t="shared" si="17"/>
        <v>1</v>
      </c>
      <c r="S389" t="str">
        <f t="shared" si="18"/>
        <v>Paracorymbia fulva</v>
      </c>
    </row>
    <row r="390" spans="1:19" ht="12.75">
      <c r="A390">
        <v>21465</v>
      </c>
      <c r="B390" s="17" t="str">
        <f>HYPERLINK("http://observations.be/gebied/view/32595?from=2000-01-01&amp;to=2010-10-25&amp;sp="&amp;A390,"Scheutbos")</f>
        <v>Scheutbos</v>
      </c>
      <c r="C390" s="1" t="s">
        <v>729</v>
      </c>
      <c r="D390">
        <v>1</v>
      </c>
      <c r="H390" s="4" t="s">
        <v>632</v>
      </c>
      <c r="I390" t="s">
        <v>80</v>
      </c>
      <c r="K390">
        <v>1</v>
      </c>
      <c r="R390">
        <f t="shared" si="17"/>
        <v>1</v>
      </c>
      <c r="S390" t="str">
        <f t="shared" si="18"/>
        <v>Paradromius linearis</v>
      </c>
    </row>
    <row r="391" spans="2:19" ht="12.75">
      <c r="B391" s="17"/>
      <c r="C391" s="1" t="s">
        <v>3067</v>
      </c>
      <c r="D391">
        <v>1</v>
      </c>
      <c r="G391" t="s">
        <v>3068</v>
      </c>
      <c r="H391" s="4" t="s">
        <v>632</v>
      </c>
      <c r="I391" t="s">
        <v>80</v>
      </c>
      <c r="J391" s="19" t="s">
        <v>1406</v>
      </c>
      <c r="R391">
        <f t="shared" si="17"/>
        <v>1</v>
      </c>
      <c r="S391" t="str">
        <f t="shared" si="18"/>
        <v>Paranchus albipes</v>
      </c>
    </row>
    <row r="392" spans="2:19" ht="12.75">
      <c r="B392" s="17"/>
      <c r="C392" s="1" t="s">
        <v>3165</v>
      </c>
      <c r="D392">
        <v>1</v>
      </c>
      <c r="H392" s="4" t="s">
        <v>632</v>
      </c>
      <c r="I392" t="s">
        <v>248</v>
      </c>
      <c r="J392" s="19" t="s">
        <v>1406</v>
      </c>
      <c r="R392">
        <f t="shared" si="17"/>
        <v>1</v>
      </c>
      <c r="S392" t="str">
        <f t="shared" si="18"/>
        <v>Phaedon armoraciae</v>
      </c>
    </row>
    <row r="393" spans="2:19" ht="12.75">
      <c r="B393" s="17"/>
      <c r="C393" s="13" t="s">
        <v>2856</v>
      </c>
      <c r="D393">
        <v>1</v>
      </c>
      <c r="H393" s="8" t="s">
        <v>632</v>
      </c>
      <c r="I393" s="9" t="s">
        <v>80</v>
      </c>
      <c r="J393" s="19" t="s">
        <v>2008</v>
      </c>
      <c r="K393">
        <v>1</v>
      </c>
      <c r="R393">
        <f t="shared" si="17"/>
        <v>1</v>
      </c>
      <c r="S393" t="str">
        <f t="shared" si="18"/>
        <v>Philochthus (Bembidion) biguttatus</v>
      </c>
    </row>
    <row r="394" spans="2:19" ht="12.75">
      <c r="B394" s="17"/>
      <c r="C394" s="13" t="s">
        <v>2028</v>
      </c>
      <c r="D394">
        <v>1</v>
      </c>
      <c r="H394" s="8" t="s">
        <v>632</v>
      </c>
      <c r="I394" s="9" t="s">
        <v>145</v>
      </c>
      <c r="J394" s="19" t="s">
        <v>2008</v>
      </c>
      <c r="K394">
        <v>1</v>
      </c>
      <c r="R394">
        <f t="shared" si="17"/>
        <v>1</v>
      </c>
      <c r="S394" t="str">
        <f t="shared" si="18"/>
        <v>Philonthus cognatus</v>
      </c>
    </row>
    <row r="395" spans="2:19" ht="12.75">
      <c r="B395" s="17"/>
      <c r="C395" s="13" t="s">
        <v>2029</v>
      </c>
      <c r="D395">
        <v>1</v>
      </c>
      <c r="H395" s="8" t="s">
        <v>632</v>
      </c>
      <c r="I395" s="9" t="s">
        <v>145</v>
      </c>
      <c r="J395" s="19" t="s">
        <v>2008</v>
      </c>
      <c r="K395">
        <v>0</v>
      </c>
      <c r="R395">
        <f t="shared" si="17"/>
        <v>1</v>
      </c>
      <c r="S395" t="str">
        <f t="shared" si="18"/>
        <v>Philonthus debilis</v>
      </c>
    </row>
    <row r="396" spans="1:19" ht="12.75">
      <c r="A396">
        <v>22615</v>
      </c>
      <c r="B396" s="17" t="str">
        <f aca="true" t="shared" si="19" ref="B396:B407">HYPERLINK("http://observations.be/gebied/view/32595?from=2000-01-01&amp;to=2010-10-25&amp;sp="&amp;A396,"Scheutbos")</f>
        <v>Scheutbos</v>
      </c>
      <c r="C396" s="1" t="s">
        <v>1004</v>
      </c>
      <c r="D396">
        <v>1</v>
      </c>
      <c r="H396" s="4" t="s">
        <v>632</v>
      </c>
      <c r="I396" t="s">
        <v>248</v>
      </c>
      <c r="J396" t="s">
        <v>870</v>
      </c>
      <c r="K396">
        <v>1</v>
      </c>
      <c r="R396">
        <f t="shared" si="17"/>
        <v>1</v>
      </c>
      <c r="S396" t="str">
        <f t="shared" si="18"/>
        <v>Phratora laticollis</v>
      </c>
    </row>
    <row r="397" spans="1:19" ht="12.75">
      <c r="A397">
        <v>19128</v>
      </c>
      <c r="B397" s="17" t="str">
        <f t="shared" si="19"/>
        <v>Scheutbos</v>
      </c>
      <c r="C397" s="1" t="s">
        <v>786</v>
      </c>
      <c r="D397">
        <v>1</v>
      </c>
      <c r="F397" t="s">
        <v>787</v>
      </c>
      <c r="H397" s="4" t="s">
        <v>632</v>
      </c>
      <c r="I397" t="s">
        <v>248</v>
      </c>
      <c r="J397" t="s">
        <v>870</v>
      </c>
      <c r="K397">
        <v>1</v>
      </c>
      <c r="R397">
        <f t="shared" si="17"/>
        <v>1</v>
      </c>
      <c r="S397" t="str">
        <f t="shared" si="18"/>
        <v>Phratora vitellinae</v>
      </c>
    </row>
    <row r="398" spans="2:19" ht="12.75">
      <c r="B398" s="17"/>
      <c r="C398" s="1" t="s">
        <v>3166</v>
      </c>
      <c r="D398">
        <v>1</v>
      </c>
      <c r="H398" s="4" t="s">
        <v>632</v>
      </c>
      <c r="I398" t="s">
        <v>248</v>
      </c>
      <c r="J398" s="19" t="s">
        <v>1406</v>
      </c>
      <c r="R398">
        <f t="shared" si="17"/>
        <v>1</v>
      </c>
      <c r="S398" t="str">
        <f t="shared" si="18"/>
        <v>Phratora vulgatissima</v>
      </c>
    </row>
    <row r="399" spans="2:19" ht="12.75">
      <c r="B399" s="17"/>
      <c r="C399" s="1" t="s">
        <v>3186</v>
      </c>
      <c r="D399">
        <v>1</v>
      </c>
      <c r="H399" s="4" t="s">
        <v>632</v>
      </c>
      <c r="I399" t="s">
        <v>378</v>
      </c>
      <c r="J399" s="19" t="s">
        <v>1406</v>
      </c>
      <c r="R399">
        <f t="shared" si="17"/>
        <v>1</v>
      </c>
      <c r="S399" t="str">
        <f t="shared" si="18"/>
        <v>Phyllobius betulinus</v>
      </c>
    </row>
    <row r="400" spans="2:19" ht="12.75">
      <c r="B400" s="17"/>
      <c r="C400" s="1" t="s">
        <v>3187</v>
      </c>
      <c r="D400">
        <v>1</v>
      </c>
      <c r="G400" t="s">
        <v>3188</v>
      </c>
      <c r="H400" s="4" t="s">
        <v>632</v>
      </c>
      <c r="I400" t="s">
        <v>378</v>
      </c>
      <c r="J400" s="19" t="s">
        <v>1406</v>
      </c>
      <c r="S400" t="str">
        <f t="shared" si="18"/>
        <v>Phyllobius oblongus</v>
      </c>
    </row>
    <row r="401" spans="1:19" ht="12.75">
      <c r="A401">
        <v>1462</v>
      </c>
      <c r="B401" s="17" t="str">
        <f t="shared" si="19"/>
        <v>Scheutbos</v>
      </c>
      <c r="C401" s="1" t="s">
        <v>449</v>
      </c>
      <c r="D401">
        <v>1</v>
      </c>
      <c r="F401" t="s">
        <v>129</v>
      </c>
      <c r="H401" s="4" t="s">
        <v>632</v>
      </c>
      <c r="I401" t="s">
        <v>378</v>
      </c>
      <c r="J401" t="s">
        <v>870</v>
      </c>
      <c r="K401">
        <v>1</v>
      </c>
      <c r="L401">
        <v>1</v>
      </c>
      <c r="R401">
        <f t="shared" si="17"/>
        <v>1</v>
      </c>
      <c r="S401" t="str">
        <f t="shared" si="18"/>
        <v>Phyllobius pomaceus</v>
      </c>
    </row>
    <row r="402" spans="1:19" ht="12.75">
      <c r="A402">
        <v>19193</v>
      </c>
      <c r="B402" s="17" t="str">
        <f t="shared" si="19"/>
        <v>Scheutbos</v>
      </c>
      <c r="C402" s="1" t="s">
        <v>1019</v>
      </c>
      <c r="D402">
        <v>1</v>
      </c>
      <c r="H402" s="4" t="s">
        <v>632</v>
      </c>
      <c r="I402" t="s">
        <v>378</v>
      </c>
      <c r="J402" t="s">
        <v>870</v>
      </c>
      <c r="K402">
        <v>1</v>
      </c>
      <c r="R402">
        <f t="shared" si="17"/>
        <v>1</v>
      </c>
      <c r="S402" t="str">
        <f t="shared" si="18"/>
        <v>Phyllobius pyri</v>
      </c>
    </row>
    <row r="403" spans="2:19" ht="12.75">
      <c r="B403" s="17" t="str">
        <f t="shared" si="19"/>
        <v>Scheutbos</v>
      </c>
      <c r="C403" s="2" t="s">
        <v>519</v>
      </c>
      <c r="D403">
        <v>0</v>
      </c>
      <c r="H403" s="4" t="s">
        <v>632</v>
      </c>
      <c r="I403" t="s">
        <v>378</v>
      </c>
      <c r="K403">
        <v>0</v>
      </c>
      <c r="L403">
        <v>1</v>
      </c>
      <c r="R403">
        <f t="shared" si="17"/>
        <v>0</v>
      </c>
      <c r="S403" t="str">
        <f t="shared" si="18"/>
        <v>Phyllobius sp</v>
      </c>
    </row>
    <row r="404" spans="1:19" ht="12.75">
      <c r="A404">
        <v>22649</v>
      </c>
      <c r="B404" s="17" t="str">
        <f t="shared" si="19"/>
        <v>Scheutbos</v>
      </c>
      <c r="C404" s="1" t="s">
        <v>1368</v>
      </c>
      <c r="D404">
        <v>1</v>
      </c>
      <c r="F404" t="s">
        <v>1885</v>
      </c>
      <c r="H404" s="4" t="s">
        <v>632</v>
      </c>
      <c r="I404" t="s">
        <v>1369</v>
      </c>
      <c r="J404" t="s">
        <v>870</v>
      </c>
      <c r="K404">
        <v>1</v>
      </c>
      <c r="R404">
        <f t="shared" si="17"/>
        <v>1</v>
      </c>
      <c r="S404" t="str">
        <f t="shared" si="18"/>
        <v>Phyllotreta nigripes</v>
      </c>
    </row>
    <row r="405" spans="2:19" ht="12.75">
      <c r="B405" s="17"/>
      <c r="C405" s="1" t="s">
        <v>3156</v>
      </c>
      <c r="D405">
        <v>1</v>
      </c>
      <c r="H405" s="4" t="s">
        <v>632</v>
      </c>
      <c r="I405" t="s">
        <v>81</v>
      </c>
      <c r="J405" t="s">
        <v>1406</v>
      </c>
      <c r="R405">
        <f t="shared" si="17"/>
        <v>1</v>
      </c>
      <c r="S405" t="str">
        <f t="shared" si="18"/>
        <v>Phymatodes testaceus</v>
      </c>
    </row>
    <row r="406" spans="2:19" ht="12.75">
      <c r="B406" s="17"/>
      <c r="C406" s="13" t="s">
        <v>3242</v>
      </c>
      <c r="D406">
        <v>1</v>
      </c>
      <c r="H406" s="8" t="s">
        <v>632</v>
      </c>
      <c r="I406" s="9" t="s">
        <v>81</v>
      </c>
      <c r="J406" s="9" t="s">
        <v>3224</v>
      </c>
      <c r="R406">
        <f t="shared" si="17"/>
        <v>1</v>
      </c>
      <c r="S406" t="str">
        <f t="shared" si="18"/>
        <v>Phytoecia cylindrica</v>
      </c>
    </row>
    <row r="407" spans="1:19" ht="12.75">
      <c r="A407">
        <v>19355</v>
      </c>
      <c r="B407" s="17" t="str">
        <f t="shared" si="19"/>
        <v>Scheutbos</v>
      </c>
      <c r="C407" s="1" t="s">
        <v>1356</v>
      </c>
      <c r="D407">
        <v>1</v>
      </c>
      <c r="H407" s="4" t="s">
        <v>632</v>
      </c>
      <c r="I407" t="s">
        <v>248</v>
      </c>
      <c r="J407" t="s">
        <v>870</v>
      </c>
      <c r="K407">
        <v>1</v>
      </c>
      <c r="R407">
        <f t="shared" si="17"/>
        <v>1</v>
      </c>
      <c r="S407" t="str">
        <f t="shared" si="18"/>
        <v>Plagiodera versicolora</v>
      </c>
    </row>
    <row r="408" spans="2:19" ht="12.75">
      <c r="B408" s="17"/>
      <c r="C408" s="1" t="s">
        <v>3344</v>
      </c>
      <c r="D408">
        <v>1</v>
      </c>
      <c r="H408" s="4" t="s">
        <v>632</v>
      </c>
      <c r="I408" t="s">
        <v>248</v>
      </c>
      <c r="J408" t="s">
        <v>3224</v>
      </c>
      <c r="R408">
        <f t="shared" si="17"/>
        <v>1</v>
      </c>
      <c r="S408" t="str">
        <f t="shared" si="18"/>
        <v>Plagiosterna aenea</v>
      </c>
    </row>
    <row r="409" spans="2:19" ht="12.75">
      <c r="B409" s="17"/>
      <c r="C409" s="1" t="s">
        <v>3123</v>
      </c>
      <c r="D409">
        <v>1</v>
      </c>
      <c r="H409" s="4" t="s">
        <v>632</v>
      </c>
      <c r="I409" t="s">
        <v>3124</v>
      </c>
      <c r="J409" t="s">
        <v>1406</v>
      </c>
      <c r="R409">
        <f t="shared" si="17"/>
        <v>1</v>
      </c>
      <c r="S409" t="str">
        <f t="shared" si="18"/>
        <v>Platycis minutus</v>
      </c>
    </row>
    <row r="410" spans="2:19" ht="12.75">
      <c r="B410" s="17"/>
      <c r="C410" s="1" t="s">
        <v>3108</v>
      </c>
      <c r="D410">
        <v>1</v>
      </c>
      <c r="H410" s="4" t="s">
        <v>632</v>
      </c>
      <c r="I410" t="s">
        <v>145</v>
      </c>
      <c r="J410" t="s">
        <v>1406</v>
      </c>
      <c r="R410">
        <f t="shared" si="17"/>
        <v>1</v>
      </c>
      <c r="S410" t="str">
        <f t="shared" si="18"/>
        <v>Platydracus stercorarius</v>
      </c>
    </row>
    <row r="411" spans="2:19" ht="12.75">
      <c r="B411" s="17"/>
      <c r="C411" s="13" t="s">
        <v>2022</v>
      </c>
      <c r="D411">
        <v>1</v>
      </c>
      <c r="H411" s="8" t="s">
        <v>632</v>
      </c>
      <c r="I411" s="9" t="s">
        <v>145</v>
      </c>
      <c r="J411" s="19" t="s">
        <v>2008</v>
      </c>
      <c r="K411">
        <v>0</v>
      </c>
      <c r="R411">
        <f t="shared" si="17"/>
        <v>1</v>
      </c>
      <c r="S411" t="str">
        <f t="shared" si="18"/>
        <v>Platystethus cornutus</v>
      </c>
    </row>
    <row r="412" spans="2:19" ht="12.75">
      <c r="B412" s="17"/>
      <c r="C412" s="13" t="s">
        <v>3063</v>
      </c>
      <c r="D412">
        <v>1</v>
      </c>
      <c r="H412" s="8" t="s">
        <v>632</v>
      </c>
      <c r="I412" s="9" t="s">
        <v>80</v>
      </c>
      <c r="J412" s="19" t="s">
        <v>1406</v>
      </c>
      <c r="R412">
        <f t="shared" si="17"/>
        <v>1</v>
      </c>
      <c r="S412" t="str">
        <f t="shared" si="18"/>
        <v>Poecilus versicolor</v>
      </c>
    </row>
    <row r="413" spans="2:19" ht="12.75">
      <c r="B413" s="17"/>
      <c r="C413" s="13" t="s">
        <v>3157</v>
      </c>
      <c r="D413">
        <v>1</v>
      </c>
      <c r="G413" t="s">
        <v>3158</v>
      </c>
      <c r="H413" s="8" t="s">
        <v>632</v>
      </c>
      <c r="I413" s="9" t="s">
        <v>81</v>
      </c>
      <c r="J413" s="19" t="s">
        <v>1406</v>
      </c>
      <c r="R413">
        <f t="shared" si="17"/>
        <v>1</v>
      </c>
      <c r="S413" t="str">
        <f t="shared" si="18"/>
        <v>Pogonocherus hispidus</v>
      </c>
    </row>
    <row r="414" spans="1:19" ht="12.75">
      <c r="A414">
        <v>8565</v>
      </c>
      <c r="B414" s="17" t="str">
        <f>HYPERLINK("http://observations.be/gebied/view/32595?from=2000-01-01&amp;to=2010-10-25&amp;sp="&amp;A414,"Scheutbos")</f>
        <v>Scheutbos</v>
      </c>
      <c r="C414" s="1" t="s">
        <v>993</v>
      </c>
      <c r="D414">
        <v>1</v>
      </c>
      <c r="F414" t="s">
        <v>1897</v>
      </c>
      <c r="H414" s="4" t="s">
        <v>632</v>
      </c>
      <c r="I414" t="s">
        <v>378</v>
      </c>
      <c r="J414" t="s">
        <v>870</v>
      </c>
      <c r="K414">
        <v>1</v>
      </c>
      <c r="R414">
        <f t="shared" si="17"/>
        <v>1</v>
      </c>
      <c r="S414" t="str">
        <f t="shared" si="18"/>
        <v>Polydrusus sericeus</v>
      </c>
    </row>
    <row r="415" spans="1:19" ht="12.75">
      <c r="A415">
        <v>21710</v>
      </c>
      <c r="B415" s="17" t="str">
        <f>HYPERLINK("http://observations.be/gebied/view/32595?from=2000-01-01&amp;to=2010-10-25&amp;sp="&amp;A415,"Scheutbos")</f>
        <v>Scheutbos</v>
      </c>
      <c r="C415" s="1" t="s">
        <v>194</v>
      </c>
      <c r="D415">
        <v>0</v>
      </c>
      <c r="G415" t="s">
        <v>52</v>
      </c>
      <c r="H415" s="4" t="s">
        <v>632</v>
      </c>
      <c r="I415" t="s">
        <v>378</v>
      </c>
      <c r="K415">
        <v>1</v>
      </c>
      <c r="R415">
        <f t="shared" si="17"/>
        <v>0</v>
      </c>
      <c r="S415" t="str">
        <f t="shared" si="18"/>
        <v>Polydrusus sp</v>
      </c>
    </row>
    <row r="416" spans="1:19" ht="12.75">
      <c r="A416">
        <v>21634</v>
      </c>
      <c r="B416" s="17" t="str">
        <f>HYPERLINK("http://observations.be/gebied/view/32595?from=2000-01-01&amp;to=2010-10-25&amp;sp="&amp;A416,"Scheutbos")</f>
        <v>Scheutbos</v>
      </c>
      <c r="C416" s="1" t="s">
        <v>1254</v>
      </c>
      <c r="D416">
        <v>1</v>
      </c>
      <c r="H416" s="4" t="s">
        <v>632</v>
      </c>
      <c r="I416" t="s">
        <v>1041</v>
      </c>
      <c r="J416" t="s">
        <v>870</v>
      </c>
      <c r="K416">
        <v>1</v>
      </c>
      <c r="R416">
        <f t="shared" si="17"/>
        <v>1</v>
      </c>
      <c r="S416" t="str">
        <f t="shared" si="18"/>
        <v>Protapion (apricans)</v>
      </c>
    </row>
    <row r="417" spans="2:19" ht="12.75">
      <c r="B417" s="17"/>
      <c r="C417" s="13" t="s">
        <v>2049</v>
      </c>
      <c r="D417">
        <v>1</v>
      </c>
      <c r="H417" s="8" t="s">
        <v>632</v>
      </c>
      <c r="I417" s="9" t="s">
        <v>378</v>
      </c>
      <c r="J417" s="19" t="s">
        <v>2008</v>
      </c>
      <c r="K417">
        <v>1</v>
      </c>
      <c r="R417">
        <f t="shared" si="17"/>
        <v>1</v>
      </c>
      <c r="S417" t="str">
        <f t="shared" si="18"/>
        <v>Protapion fulvipes</v>
      </c>
    </row>
    <row r="418" spans="2:19" ht="12.75">
      <c r="B418" s="17"/>
      <c r="C418" s="13" t="s">
        <v>2050</v>
      </c>
      <c r="D418">
        <v>1</v>
      </c>
      <c r="H418" s="8" t="s">
        <v>632</v>
      </c>
      <c r="I418" s="9" t="s">
        <v>378</v>
      </c>
      <c r="J418" s="19" t="s">
        <v>2008</v>
      </c>
      <c r="K418">
        <v>1</v>
      </c>
      <c r="R418">
        <f t="shared" si="17"/>
        <v>1</v>
      </c>
      <c r="S418" t="str">
        <f t="shared" si="18"/>
        <v>Protapion nigritarse</v>
      </c>
    </row>
    <row r="419" spans="2:19" ht="12.75">
      <c r="B419" s="17"/>
      <c r="C419" s="13" t="s">
        <v>2051</v>
      </c>
      <c r="D419">
        <v>1</v>
      </c>
      <c r="H419" s="8" t="s">
        <v>632</v>
      </c>
      <c r="I419" s="9" t="s">
        <v>378</v>
      </c>
      <c r="J419" s="19" t="s">
        <v>2008</v>
      </c>
      <c r="K419">
        <v>1</v>
      </c>
      <c r="R419">
        <f t="shared" si="17"/>
        <v>1</v>
      </c>
      <c r="S419" t="str">
        <f t="shared" si="18"/>
        <v>Protapion trifolii</v>
      </c>
    </row>
    <row r="420" spans="2:19" ht="12.75">
      <c r="B420" s="17"/>
      <c r="C420" s="13" t="s">
        <v>2036</v>
      </c>
      <c r="D420">
        <v>1</v>
      </c>
      <c r="H420" s="8" t="s">
        <v>632</v>
      </c>
      <c r="I420" s="9" t="s">
        <v>2037</v>
      </c>
      <c r="J420" s="19" t="s">
        <v>2008</v>
      </c>
      <c r="K420">
        <v>1</v>
      </c>
      <c r="R420">
        <f t="shared" si="17"/>
        <v>1</v>
      </c>
      <c r="S420" t="str">
        <f t="shared" si="18"/>
        <v>Psammoecus bipuncatatus</v>
      </c>
    </row>
    <row r="421" spans="1:19" ht="12.75">
      <c r="A421">
        <v>18847</v>
      </c>
      <c r="B421" s="17" t="str">
        <f>HYPERLINK("http://observations.be/gebied/view/32595?from=2000-01-01&amp;to=2010-10-25&amp;sp="&amp;A421,"Scheutbos")</f>
        <v>Scheutbos</v>
      </c>
      <c r="C421" s="1" t="s">
        <v>1291</v>
      </c>
      <c r="D421">
        <v>1</v>
      </c>
      <c r="H421" s="4" t="s">
        <v>632</v>
      </c>
      <c r="I421" t="s">
        <v>81</v>
      </c>
      <c r="J421" t="s">
        <v>1292</v>
      </c>
      <c r="K421">
        <v>1</v>
      </c>
      <c r="R421">
        <f t="shared" si="17"/>
        <v>1</v>
      </c>
      <c r="S421" t="str">
        <f t="shared" si="18"/>
        <v>Pseudovadonia livida</v>
      </c>
    </row>
    <row r="422" spans="2:19" ht="12.75">
      <c r="B422" s="17"/>
      <c r="C422" s="1" t="s">
        <v>3064</v>
      </c>
      <c r="D422">
        <v>1</v>
      </c>
      <c r="H422" s="4" t="s">
        <v>632</v>
      </c>
      <c r="I422" t="s">
        <v>80</v>
      </c>
      <c r="J422" s="19" t="s">
        <v>1406</v>
      </c>
      <c r="R422">
        <f t="shared" si="17"/>
        <v>1</v>
      </c>
      <c r="S422" t="str">
        <f t="shared" si="18"/>
        <v>Pterostichus melanarius</v>
      </c>
    </row>
    <row r="423" spans="1:19" ht="12.75">
      <c r="A423">
        <v>20669</v>
      </c>
      <c r="B423" s="17" t="str">
        <f>HYPERLINK("http://observations.be/gebied/view/32595?from=2000-01-01&amp;to=2010-10-25&amp;sp="&amp;A423,"Scheutbos")</f>
        <v>Scheutbos</v>
      </c>
      <c r="C423" s="1" t="s">
        <v>1138</v>
      </c>
      <c r="D423">
        <v>1</v>
      </c>
      <c r="H423" s="4" t="s">
        <v>632</v>
      </c>
      <c r="I423" t="s">
        <v>80</v>
      </c>
      <c r="J423" t="s">
        <v>1135</v>
      </c>
      <c r="K423">
        <v>1</v>
      </c>
      <c r="R423">
        <f t="shared" si="17"/>
        <v>1</v>
      </c>
      <c r="S423" t="str">
        <f t="shared" si="18"/>
        <v>Pterostichus minor</v>
      </c>
    </row>
    <row r="424" spans="2:19" ht="12.75">
      <c r="B424" s="17"/>
      <c r="C424" s="13" t="s">
        <v>2010</v>
      </c>
      <c r="D424">
        <v>1</v>
      </c>
      <c r="H424" s="8" t="s">
        <v>632</v>
      </c>
      <c r="I424" s="9" t="s">
        <v>80</v>
      </c>
      <c r="J424" s="19" t="s">
        <v>2008</v>
      </c>
      <c r="K424">
        <v>1</v>
      </c>
      <c r="R424">
        <f t="shared" si="17"/>
        <v>1</v>
      </c>
      <c r="S424" t="str">
        <f t="shared" si="18"/>
        <v>Pterostichus nigrita</v>
      </c>
    </row>
    <row r="425" spans="2:19" ht="12.75">
      <c r="B425" s="17"/>
      <c r="C425" s="13" t="s">
        <v>3065</v>
      </c>
      <c r="D425">
        <v>1</v>
      </c>
      <c r="H425" s="8" t="s">
        <v>632</v>
      </c>
      <c r="I425" s="9" t="s">
        <v>80</v>
      </c>
      <c r="J425" s="19" t="s">
        <v>1406</v>
      </c>
      <c r="R425">
        <f t="shared" si="17"/>
        <v>1</v>
      </c>
      <c r="S425" t="str">
        <f t="shared" si="18"/>
        <v>Pterostichus strenuus</v>
      </c>
    </row>
    <row r="426" spans="2:19" ht="12.75">
      <c r="B426" s="17"/>
      <c r="C426" s="13" t="s">
        <v>3066</v>
      </c>
      <c r="D426">
        <v>1</v>
      </c>
      <c r="H426" s="8" t="s">
        <v>632</v>
      </c>
      <c r="I426" s="9" t="s">
        <v>80</v>
      </c>
      <c r="J426" s="19" t="s">
        <v>1406</v>
      </c>
      <c r="R426">
        <f t="shared" si="17"/>
        <v>1</v>
      </c>
      <c r="S426" t="str">
        <f t="shared" si="18"/>
        <v>Pterostichus vernalis</v>
      </c>
    </row>
    <row r="427" spans="2:19" ht="12.75">
      <c r="B427" s="17" t="str">
        <f>HYPERLINK("http://observations.be/gebied/view/32595?from=2000-01-01&amp;to=2010-10-25&amp;sp="&amp;A427,"Scheutbos")</f>
        <v>Scheutbos</v>
      </c>
      <c r="C427" s="1" t="s">
        <v>1297</v>
      </c>
      <c r="D427">
        <v>0</v>
      </c>
      <c r="H427" s="4" t="s">
        <v>632</v>
      </c>
      <c r="I427" t="s">
        <v>292</v>
      </c>
      <c r="J427" t="s">
        <v>1292</v>
      </c>
      <c r="K427">
        <v>0</v>
      </c>
      <c r="R427">
        <f t="shared" si="17"/>
        <v>0</v>
      </c>
      <c r="S427" t="str">
        <f t="shared" si="18"/>
        <v>Ptilinus sp</v>
      </c>
    </row>
    <row r="428" spans="2:19" ht="12.75">
      <c r="B428" s="17"/>
      <c r="C428" s="1" t="s">
        <v>2678</v>
      </c>
      <c r="D428">
        <v>1</v>
      </c>
      <c r="H428" s="4" t="s">
        <v>632</v>
      </c>
      <c r="I428" t="s">
        <v>292</v>
      </c>
      <c r="J428" t="s">
        <v>870</v>
      </c>
      <c r="R428">
        <f t="shared" si="17"/>
        <v>1</v>
      </c>
      <c r="S428" t="str">
        <f t="shared" si="18"/>
        <v>Ptilinus pectinicornis</v>
      </c>
    </row>
    <row r="429" spans="2:19" ht="12.75">
      <c r="B429" s="17"/>
      <c r="C429" s="1" t="s">
        <v>3128</v>
      </c>
      <c r="D429">
        <v>1</v>
      </c>
      <c r="G429" t="s">
        <v>3129</v>
      </c>
      <c r="H429" s="4" t="s">
        <v>632</v>
      </c>
      <c r="I429" t="s">
        <v>292</v>
      </c>
      <c r="J429" s="19" t="s">
        <v>1406</v>
      </c>
      <c r="R429">
        <f t="shared" si="17"/>
        <v>1</v>
      </c>
      <c r="S429" t="str">
        <f t="shared" si="18"/>
        <v>Ptinomorphus (Hedobia) imperialis</v>
      </c>
    </row>
    <row r="430" spans="2:19" ht="12.75">
      <c r="B430" s="17"/>
      <c r="C430" s="1" t="s">
        <v>3130</v>
      </c>
      <c r="D430">
        <v>1</v>
      </c>
      <c r="H430" s="4" t="s">
        <v>632</v>
      </c>
      <c r="I430" t="s">
        <v>292</v>
      </c>
      <c r="J430" s="19" t="s">
        <v>1406</v>
      </c>
      <c r="R430">
        <f t="shared" si="17"/>
        <v>1</v>
      </c>
      <c r="S430" t="str">
        <f t="shared" si="18"/>
        <v>Ptinus rufipes</v>
      </c>
    </row>
    <row r="431" spans="2:19" ht="12.75">
      <c r="B431" s="17"/>
      <c r="C431" s="1" t="s">
        <v>3131</v>
      </c>
      <c r="D431">
        <v>1</v>
      </c>
      <c r="H431" s="4" t="s">
        <v>632</v>
      </c>
      <c r="I431" t="s">
        <v>292</v>
      </c>
      <c r="J431" s="19" t="s">
        <v>1406</v>
      </c>
      <c r="R431">
        <v>1</v>
      </c>
      <c r="S431" t="str">
        <f t="shared" si="18"/>
        <v>Ptinus clavipes</v>
      </c>
    </row>
    <row r="432" spans="2:19" ht="12.75">
      <c r="B432" s="17"/>
      <c r="C432" s="1" t="s">
        <v>3100</v>
      </c>
      <c r="D432">
        <v>1</v>
      </c>
      <c r="G432" t="s">
        <v>3103</v>
      </c>
      <c r="H432" s="4" t="s">
        <v>632</v>
      </c>
      <c r="I432" t="s">
        <v>3101</v>
      </c>
      <c r="J432" s="19" t="s">
        <v>1406</v>
      </c>
      <c r="R432">
        <f t="shared" si="17"/>
        <v>1</v>
      </c>
      <c r="S432" t="str">
        <f t="shared" si="18"/>
        <v>Ptomaphagus subvillosus</v>
      </c>
    </row>
    <row r="433" spans="2:19" ht="12.75">
      <c r="B433" s="17"/>
      <c r="C433" s="1" t="s">
        <v>2770</v>
      </c>
      <c r="D433">
        <v>1</v>
      </c>
      <c r="H433" s="4" t="s">
        <v>632</v>
      </c>
      <c r="I433" t="s">
        <v>2771</v>
      </c>
      <c r="J433" t="s">
        <v>2700</v>
      </c>
      <c r="R433">
        <v>1</v>
      </c>
      <c r="S433" t="str">
        <f t="shared" si="18"/>
        <v>Pyrochroa coccinea</v>
      </c>
    </row>
    <row r="434" spans="2:19" ht="12.75">
      <c r="B434" s="17"/>
      <c r="C434" s="1" t="s">
        <v>3154</v>
      </c>
      <c r="D434">
        <v>1</v>
      </c>
      <c r="G434" t="s">
        <v>3155</v>
      </c>
      <c r="H434" s="4" t="s">
        <v>632</v>
      </c>
      <c r="I434" t="s">
        <v>2771</v>
      </c>
      <c r="J434" s="19" t="s">
        <v>1406</v>
      </c>
      <c r="R434">
        <v>1</v>
      </c>
      <c r="S434" t="str">
        <f t="shared" si="18"/>
        <v>Pyrochroa serraticornis</v>
      </c>
    </row>
    <row r="435" spans="1:19" ht="12.75">
      <c r="A435">
        <v>16636</v>
      </c>
      <c r="B435" s="17" t="str">
        <f>HYPERLINK("http://observations.be/gebied/view/32595?from=2000-01-01&amp;to=2010-10-25&amp;sp="&amp;A435,"Scheutbos")</f>
        <v>Scheutbos</v>
      </c>
      <c r="C435" s="1" t="s">
        <v>179</v>
      </c>
      <c r="D435">
        <v>1</v>
      </c>
      <c r="E435">
        <v>284</v>
      </c>
      <c r="F435" t="s">
        <v>307</v>
      </c>
      <c r="G435" t="s">
        <v>164</v>
      </c>
      <c r="H435" s="4" t="s">
        <v>632</v>
      </c>
      <c r="I435" t="s">
        <v>248</v>
      </c>
      <c r="J435" t="s">
        <v>870</v>
      </c>
      <c r="K435">
        <v>1</v>
      </c>
      <c r="R435">
        <f t="shared" si="17"/>
        <v>1</v>
      </c>
      <c r="S435" t="str">
        <f t="shared" si="18"/>
        <v>Pyrrhalta viburni</v>
      </c>
    </row>
    <row r="436" spans="2:19" ht="12.75">
      <c r="B436" s="17"/>
      <c r="C436" s="13" t="s">
        <v>2031</v>
      </c>
      <c r="D436">
        <v>1</v>
      </c>
      <c r="H436" s="8" t="s">
        <v>632</v>
      </c>
      <c r="I436" s="9" t="s">
        <v>145</v>
      </c>
      <c r="J436" s="19" t="s">
        <v>2008</v>
      </c>
      <c r="K436">
        <v>1</v>
      </c>
      <c r="R436">
        <f t="shared" si="17"/>
        <v>1</v>
      </c>
      <c r="S436" t="str">
        <f t="shared" si="18"/>
        <v>Quedius maurorufus</v>
      </c>
    </row>
    <row r="437" spans="1:19" ht="12.75">
      <c r="A437">
        <v>1508</v>
      </c>
      <c r="B437" s="17" t="str">
        <f>HYPERLINK("http://observations.be/gebied/view/32595?from=2000-01-01&amp;to=2010-10-25&amp;sp="&amp;A437,"Scheutbos")</f>
        <v>Scheutbos</v>
      </c>
      <c r="C437" s="1" t="s">
        <v>59</v>
      </c>
      <c r="D437">
        <v>1</v>
      </c>
      <c r="E437">
        <v>270</v>
      </c>
      <c r="F437" t="s">
        <v>364</v>
      </c>
      <c r="H437" s="4" t="s">
        <v>632</v>
      </c>
      <c r="I437" t="s">
        <v>79</v>
      </c>
      <c r="K437">
        <v>1</v>
      </c>
      <c r="R437">
        <f t="shared" si="17"/>
        <v>1</v>
      </c>
      <c r="S437" t="str">
        <f t="shared" si="18"/>
        <v>Rhagonycha fulva</v>
      </c>
    </row>
    <row r="438" spans="2:19" ht="12.75">
      <c r="B438" s="17"/>
      <c r="C438" s="1" t="s">
        <v>3126</v>
      </c>
      <c r="D438">
        <v>1</v>
      </c>
      <c r="G438" t="s">
        <v>3127</v>
      </c>
      <c r="H438" s="4" t="s">
        <v>632</v>
      </c>
      <c r="I438" t="s">
        <v>79</v>
      </c>
      <c r="J438" t="s">
        <v>1406</v>
      </c>
      <c r="R438">
        <f t="shared" si="17"/>
        <v>1</v>
      </c>
      <c r="S438" t="str">
        <f t="shared" si="18"/>
        <v>Rhagonycha testacea</v>
      </c>
    </row>
    <row r="439" spans="2:19" ht="12.75">
      <c r="B439" s="17"/>
      <c r="C439" s="1" t="s">
        <v>2578</v>
      </c>
      <c r="D439">
        <v>1</v>
      </c>
      <c r="H439" s="4" t="s">
        <v>632</v>
      </c>
      <c r="I439" t="s">
        <v>2572</v>
      </c>
      <c r="J439" t="s">
        <v>870</v>
      </c>
      <c r="R439">
        <f t="shared" si="17"/>
        <v>1</v>
      </c>
      <c r="S439" t="str">
        <f t="shared" si="18"/>
        <v>Rhantus suturalis</v>
      </c>
    </row>
    <row r="440" spans="2:19" ht="12.75">
      <c r="B440" s="17"/>
      <c r="C440" s="1" t="s">
        <v>3192</v>
      </c>
      <c r="D440">
        <v>1</v>
      </c>
      <c r="H440" s="4" t="s">
        <v>632</v>
      </c>
      <c r="I440" t="s">
        <v>378</v>
      </c>
      <c r="J440" t="s">
        <v>1406</v>
      </c>
      <c r="R440">
        <f t="shared" si="17"/>
        <v>1</v>
      </c>
      <c r="S440" t="str">
        <f t="shared" si="18"/>
        <v>Rhinoncus bruchoides</v>
      </c>
    </row>
    <row r="441" spans="2:19" ht="12.75">
      <c r="B441" s="17"/>
      <c r="C441" s="1" t="s">
        <v>3345</v>
      </c>
      <c r="D441">
        <v>1</v>
      </c>
      <c r="G441" t="s">
        <v>3346</v>
      </c>
      <c r="H441" s="4" t="s">
        <v>632</v>
      </c>
      <c r="I441" t="s">
        <v>3181</v>
      </c>
      <c r="J441" t="s">
        <v>3224</v>
      </c>
      <c r="R441">
        <f t="shared" si="17"/>
        <v>1</v>
      </c>
      <c r="S441" t="str">
        <f t="shared" si="18"/>
        <v>Rhopalapion longirostre</v>
      </c>
    </row>
    <row r="442" spans="2:19" ht="12.75">
      <c r="B442" s="17"/>
      <c r="C442" s="13" t="s">
        <v>2027</v>
      </c>
      <c r="D442">
        <v>1</v>
      </c>
      <c r="H442" s="8" t="s">
        <v>632</v>
      </c>
      <c r="I442" s="9" t="s">
        <v>145</v>
      </c>
      <c r="J442" s="19" t="s">
        <v>2008</v>
      </c>
      <c r="K442">
        <v>1</v>
      </c>
      <c r="R442">
        <f t="shared" si="17"/>
        <v>1</v>
      </c>
      <c r="S442" t="str">
        <f t="shared" si="18"/>
        <v>Rugilus similis</v>
      </c>
    </row>
    <row r="443" spans="2:19" ht="12.75">
      <c r="B443" s="17"/>
      <c r="C443" s="13" t="s">
        <v>3221</v>
      </c>
      <c r="D443">
        <v>1</v>
      </c>
      <c r="H443" s="8" t="s">
        <v>632</v>
      </c>
      <c r="I443" s="9" t="s">
        <v>81</v>
      </c>
      <c r="J443" s="19" t="s">
        <v>1406</v>
      </c>
      <c r="R443">
        <f t="shared" si="17"/>
        <v>1</v>
      </c>
      <c r="S443" t="str">
        <f t="shared" si="18"/>
        <v>Saperda scalaris</v>
      </c>
    </row>
    <row r="444" spans="2:19" ht="12.75">
      <c r="B444" s="17"/>
      <c r="C444" s="13" t="s">
        <v>3107</v>
      </c>
      <c r="D444">
        <v>1</v>
      </c>
      <c r="H444" s="8" t="s">
        <v>632</v>
      </c>
      <c r="I444" s="9" t="s">
        <v>145</v>
      </c>
      <c r="J444" s="19" t="s">
        <v>1406</v>
      </c>
      <c r="R444">
        <f t="shared" si="17"/>
        <v>1</v>
      </c>
      <c r="S444" t="str">
        <f t="shared" si="18"/>
        <v>Scaphidium quadrimaculatum</v>
      </c>
    </row>
    <row r="445" spans="2:19" ht="12.75">
      <c r="B445" s="17"/>
      <c r="C445" s="13" t="s">
        <v>3189</v>
      </c>
      <c r="D445">
        <v>1</v>
      </c>
      <c r="H445" s="8" t="s">
        <v>632</v>
      </c>
      <c r="I445" s="9" t="s">
        <v>378</v>
      </c>
      <c r="J445" s="19" t="s">
        <v>1406</v>
      </c>
      <c r="R445">
        <f t="shared" si="17"/>
        <v>1</v>
      </c>
      <c r="S445" t="str">
        <f t="shared" si="18"/>
        <v>Sciaphilus asperatus</v>
      </c>
    </row>
    <row r="446" spans="1:19" ht="12.75">
      <c r="A446">
        <v>22958</v>
      </c>
      <c r="B446" s="17" t="str">
        <f>HYPERLINK("http://observations.be/gebied/view/32595?from=2000-01-01&amp;to=2010-10-25&amp;sp="&amp;A446,"Scheutbos")</f>
        <v>Scheutbos</v>
      </c>
      <c r="C446" s="1" t="s">
        <v>1127</v>
      </c>
      <c r="D446">
        <v>1</v>
      </c>
      <c r="H446" s="4" t="s">
        <v>632</v>
      </c>
      <c r="I446" t="s">
        <v>1128</v>
      </c>
      <c r="J446" t="s">
        <v>870</v>
      </c>
      <c r="K446">
        <v>1</v>
      </c>
      <c r="R446">
        <f t="shared" si="17"/>
        <v>1</v>
      </c>
      <c r="S446" t="str">
        <f t="shared" si="18"/>
        <v>Scirtes hemisphaericus</v>
      </c>
    </row>
    <row r="447" spans="2:19" ht="12.75">
      <c r="B447" s="17" t="str">
        <f>HYPERLINK("http://observations.be/gebied/view/32595?from=2000-01-01&amp;to=2010-10-25&amp;sp="&amp;A447,"Scheutbos")</f>
        <v>Scheutbos</v>
      </c>
      <c r="C447" s="2" t="s">
        <v>44</v>
      </c>
      <c r="D447">
        <v>1</v>
      </c>
      <c r="H447" s="4" t="s">
        <v>632</v>
      </c>
      <c r="I447" t="s">
        <v>502</v>
      </c>
      <c r="K447">
        <v>0</v>
      </c>
      <c r="L447">
        <v>1</v>
      </c>
      <c r="R447">
        <f t="shared" si="17"/>
        <v>1</v>
      </c>
      <c r="S447" t="str">
        <f t="shared" si="18"/>
        <v>Scoloposthethus thomsoni</v>
      </c>
    </row>
    <row r="448" spans="2:18" ht="12.75">
      <c r="B448" s="17"/>
      <c r="C448" s="13" t="s">
        <v>3200</v>
      </c>
      <c r="D448">
        <v>1</v>
      </c>
      <c r="H448" s="4" t="s">
        <v>632</v>
      </c>
      <c r="I448" t="s">
        <v>378</v>
      </c>
      <c r="J448" s="19" t="s">
        <v>1406</v>
      </c>
      <c r="R448">
        <f t="shared" si="17"/>
        <v>1</v>
      </c>
    </row>
    <row r="449" spans="2:19" ht="12.75">
      <c r="B449" s="17" t="str">
        <f>HYPERLINK("http://observations.be/gebied/view/32595?from=2000-01-01&amp;to=2010-10-25&amp;sp="&amp;A449,"Scheutbos")</f>
        <v>Scheutbos</v>
      </c>
      <c r="C449" s="13" t="s">
        <v>54</v>
      </c>
      <c r="D449">
        <v>1</v>
      </c>
      <c r="F449" t="s">
        <v>1915</v>
      </c>
      <c r="G449" t="s">
        <v>46</v>
      </c>
      <c r="H449" s="4" t="s">
        <v>632</v>
      </c>
      <c r="I449" t="s">
        <v>378</v>
      </c>
      <c r="J449" t="s">
        <v>1406</v>
      </c>
      <c r="K449">
        <v>0</v>
      </c>
      <c r="L449">
        <v>1</v>
      </c>
      <c r="R449">
        <f t="shared" si="17"/>
        <v>1</v>
      </c>
      <c r="S449" t="str">
        <f t="shared" si="18"/>
        <v>Scolytus scolytus</v>
      </c>
    </row>
    <row r="450" spans="2:18" ht="12.75">
      <c r="B450" s="17"/>
      <c r="C450" s="13" t="s">
        <v>2017</v>
      </c>
      <c r="D450">
        <v>1</v>
      </c>
      <c r="H450" s="8" t="s">
        <v>632</v>
      </c>
      <c r="I450" s="9" t="s">
        <v>2018</v>
      </c>
      <c r="J450" s="19" t="s">
        <v>2008</v>
      </c>
      <c r="K450">
        <v>1</v>
      </c>
      <c r="R450">
        <f t="shared" si="17"/>
        <v>1</v>
      </c>
    </row>
    <row r="451" spans="1:19" ht="12.75">
      <c r="A451">
        <v>20198</v>
      </c>
      <c r="B451" s="17" t="str">
        <f>HYPERLINK("http://observations.be/gebied/view/32595?from=2000-01-01&amp;to=2010-10-25&amp;sp="&amp;A451,"Scheutbos")</f>
        <v>Scheutbos</v>
      </c>
      <c r="C451" s="1" t="s">
        <v>1129</v>
      </c>
      <c r="D451">
        <v>1</v>
      </c>
      <c r="F451" t="s">
        <v>1917</v>
      </c>
      <c r="G451" t="s">
        <v>187</v>
      </c>
      <c r="H451" s="4" t="s">
        <v>632</v>
      </c>
      <c r="I451" t="s">
        <v>79</v>
      </c>
      <c r="K451">
        <v>1</v>
      </c>
      <c r="R451">
        <f t="shared" si="17"/>
        <v>1</v>
      </c>
      <c r="S451" t="str">
        <f t="shared" si="18"/>
        <v>Silis ruficollis</v>
      </c>
    </row>
    <row r="452" spans="1:19" ht="12.75">
      <c r="A452">
        <v>19177</v>
      </c>
      <c r="B452" s="17" t="str">
        <f>HYPERLINK("http://observations.be/gebied/view/32595?from=2000-01-01&amp;to=2010-10-25&amp;sp="&amp;A452,"Scheutbos")</f>
        <v>Scheutbos</v>
      </c>
      <c r="C452" s="1" t="s">
        <v>1320</v>
      </c>
      <c r="D452">
        <v>1</v>
      </c>
      <c r="H452" s="4" t="s">
        <v>632</v>
      </c>
      <c r="I452" t="s">
        <v>207</v>
      </c>
      <c r="J452" t="s">
        <v>870</v>
      </c>
      <c r="K452">
        <v>1</v>
      </c>
      <c r="R452">
        <f aca="true" t="shared" si="20" ref="R452:R493">D452</f>
        <v>1</v>
      </c>
      <c r="S452" t="str">
        <f t="shared" si="18"/>
        <v>Silpha tristis</v>
      </c>
    </row>
    <row r="453" spans="2:19" ht="12.75">
      <c r="B453" s="17"/>
      <c r="C453" s="13" t="s">
        <v>2052</v>
      </c>
      <c r="D453">
        <v>1</v>
      </c>
      <c r="H453" s="8" t="s">
        <v>632</v>
      </c>
      <c r="I453" t="s">
        <v>378</v>
      </c>
      <c r="J453" s="19" t="s">
        <v>2008</v>
      </c>
      <c r="K453">
        <v>1</v>
      </c>
      <c r="R453">
        <f t="shared" si="20"/>
        <v>1</v>
      </c>
      <c r="S453" t="str">
        <f t="shared" si="18"/>
        <v>Sitona humeralis</v>
      </c>
    </row>
    <row r="454" spans="2:19" ht="12.75">
      <c r="B454" s="17" t="str">
        <f>HYPERLINK("http://observations.be/gebied/view/32595?from=2000-01-01&amp;to=2010-10-25&amp;sp="&amp;A454,"Scheutbos")</f>
        <v>Scheutbos</v>
      </c>
      <c r="C454" s="2" t="s">
        <v>1239</v>
      </c>
      <c r="D454">
        <v>1</v>
      </c>
      <c r="E454">
        <v>286</v>
      </c>
      <c r="G454" t="s">
        <v>52</v>
      </c>
      <c r="H454" s="4" t="s">
        <v>632</v>
      </c>
      <c r="I454" t="s">
        <v>378</v>
      </c>
      <c r="J454" t="s">
        <v>870</v>
      </c>
      <c r="K454">
        <v>0</v>
      </c>
      <c r="L454">
        <v>1</v>
      </c>
      <c r="R454">
        <f t="shared" si="20"/>
        <v>1</v>
      </c>
      <c r="S454" t="str">
        <f t="shared" si="18"/>
        <v>Sitona lepidus</v>
      </c>
    </row>
    <row r="455" spans="1:19" ht="12.75">
      <c r="A455">
        <v>21744</v>
      </c>
      <c r="B455" s="17" t="str">
        <f>HYPERLINK("http://observations.be/gebied/view/32595?from=2000-01-01&amp;to=2010-10-25&amp;sp="&amp;A455,"Scheutbos")</f>
        <v>Scheutbos</v>
      </c>
      <c r="C455" s="1" t="s">
        <v>217</v>
      </c>
      <c r="D455">
        <v>1</v>
      </c>
      <c r="F455" t="s">
        <v>1918</v>
      </c>
      <c r="H455" s="4" t="s">
        <v>632</v>
      </c>
      <c r="I455" t="s">
        <v>378</v>
      </c>
      <c r="J455" t="s">
        <v>870</v>
      </c>
      <c r="K455">
        <v>1</v>
      </c>
      <c r="R455">
        <f t="shared" si="20"/>
        <v>1</v>
      </c>
      <c r="S455" t="str">
        <f t="shared" si="18"/>
        <v>Sitona lineatus</v>
      </c>
    </row>
    <row r="456" spans="2:19" ht="12.75">
      <c r="B456" s="17"/>
      <c r="C456" s="13" t="s">
        <v>2053</v>
      </c>
      <c r="D456">
        <v>1</v>
      </c>
      <c r="H456" s="8" t="s">
        <v>632</v>
      </c>
      <c r="I456" t="s">
        <v>378</v>
      </c>
      <c r="J456" s="19" t="s">
        <v>2008</v>
      </c>
      <c r="K456">
        <v>1</v>
      </c>
      <c r="R456">
        <f t="shared" si="20"/>
        <v>1</v>
      </c>
      <c r="S456" t="str">
        <f t="shared" si="18"/>
        <v>Sitona suturalis</v>
      </c>
    </row>
    <row r="457" spans="1:19" ht="12.75">
      <c r="A457">
        <v>20414</v>
      </c>
      <c r="B457" s="17" t="str">
        <f>HYPERLINK("http://observations.be/gebied/view/32595?from=2000-01-01&amp;to=2010-10-25&amp;sp="&amp;A457,"Scheutbos")</f>
        <v>Scheutbos</v>
      </c>
      <c r="C457" s="1" t="s">
        <v>547</v>
      </c>
      <c r="D457">
        <v>1</v>
      </c>
      <c r="H457" s="4" t="s">
        <v>632</v>
      </c>
      <c r="I457" t="s">
        <v>248</v>
      </c>
      <c r="K457">
        <v>1</v>
      </c>
      <c r="R457">
        <f t="shared" si="20"/>
        <v>1</v>
      </c>
      <c r="S457" t="str">
        <f t="shared" si="18"/>
        <v>Sphaeroderma testaceum</v>
      </c>
    </row>
    <row r="458" spans="1:19" ht="12.75">
      <c r="A458">
        <v>19168</v>
      </c>
      <c r="B458" s="17" t="str">
        <f>HYPERLINK("http://observations.be/gebied/view/32595?from=2000-01-01&amp;to=2010-10-25&amp;sp="&amp;A458,"Scheutbos")</f>
        <v>Scheutbos</v>
      </c>
      <c r="C458" s="1" t="s">
        <v>48</v>
      </c>
      <c r="D458">
        <v>1</v>
      </c>
      <c r="H458" s="4" t="s">
        <v>632</v>
      </c>
      <c r="I458" t="s">
        <v>80</v>
      </c>
      <c r="K458">
        <v>1</v>
      </c>
      <c r="R458">
        <f t="shared" si="20"/>
        <v>1</v>
      </c>
      <c r="S458" t="str">
        <f t="shared" si="18"/>
        <v>Stenolophus teutonus</v>
      </c>
    </row>
    <row r="459" spans="1:19" ht="12.75">
      <c r="A459">
        <v>8543</v>
      </c>
      <c r="B459" s="17" t="str">
        <f>HYPERLINK("http://observations.be/gebied/view/32595?from=2000-01-01&amp;to=2010-10-25&amp;sp="&amp;A459,"Scheutbos")</f>
        <v>Scheutbos</v>
      </c>
      <c r="C459" s="1" t="s">
        <v>573</v>
      </c>
      <c r="D459">
        <v>1</v>
      </c>
      <c r="H459" s="4" t="s">
        <v>632</v>
      </c>
      <c r="I459" t="s">
        <v>81</v>
      </c>
      <c r="K459">
        <v>1</v>
      </c>
      <c r="R459">
        <f t="shared" si="20"/>
        <v>1</v>
      </c>
      <c r="S459" t="str">
        <f t="shared" si="18"/>
        <v>Stenopterus rufus</v>
      </c>
    </row>
    <row r="460" spans="1:19" ht="12.75">
      <c r="A460">
        <v>20176</v>
      </c>
      <c r="B460" s="17" t="str">
        <f>HYPERLINK("http://observations.be/gebied/view/32595?from=2000-01-01&amp;to=2010-10-25&amp;sp="&amp;A460,"Scheutbos")</f>
        <v>Scheutbos</v>
      </c>
      <c r="C460" s="1" t="s">
        <v>828</v>
      </c>
      <c r="D460">
        <v>1</v>
      </c>
      <c r="F460" t="s">
        <v>312</v>
      </c>
      <c r="G460" t="s">
        <v>518</v>
      </c>
      <c r="H460" s="4" t="s">
        <v>632</v>
      </c>
      <c r="I460" t="s">
        <v>81</v>
      </c>
      <c r="K460">
        <v>1</v>
      </c>
      <c r="R460">
        <f t="shared" si="20"/>
        <v>1</v>
      </c>
      <c r="S460" t="str">
        <f t="shared" si="18"/>
        <v>Stenurella melanura</v>
      </c>
    </row>
    <row r="461" spans="2:19" ht="12.75">
      <c r="B461" s="17"/>
      <c r="C461" s="13" t="s">
        <v>2024</v>
      </c>
      <c r="D461">
        <v>1</v>
      </c>
      <c r="H461" s="8" t="s">
        <v>632</v>
      </c>
      <c r="I461" s="9" t="s">
        <v>145</v>
      </c>
      <c r="J461" s="19" t="s">
        <v>2008</v>
      </c>
      <c r="K461">
        <v>1</v>
      </c>
      <c r="R461">
        <f t="shared" si="20"/>
        <v>1</v>
      </c>
      <c r="S461" t="str">
        <f t="shared" si="18"/>
        <v>Stenus cicindeloides</v>
      </c>
    </row>
    <row r="462" spans="1:19" ht="12.75">
      <c r="A462">
        <v>20424</v>
      </c>
      <c r="B462" s="17" t="str">
        <f>HYPERLINK("http://observations.be/gebied/view/32595?from=2000-01-01&amp;to=2010-10-25&amp;sp="&amp;A462,"Scheutbos")</f>
        <v>Scheutbos</v>
      </c>
      <c r="C462" s="1" t="s">
        <v>990</v>
      </c>
      <c r="D462">
        <v>1</v>
      </c>
      <c r="H462" s="4" t="s">
        <v>632</v>
      </c>
      <c r="I462" t="s">
        <v>145</v>
      </c>
      <c r="J462" t="s">
        <v>870</v>
      </c>
      <c r="K462">
        <v>1</v>
      </c>
      <c r="R462">
        <f t="shared" si="20"/>
        <v>1</v>
      </c>
      <c r="S462" t="str">
        <f t="shared" si="18"/>
        <v>Stenus clavicornis</v>
      </c>
    </row>
    <row r="463" spans="2:19" ht="12.75">
      <c r="B463" s="17"/>
      <c r="C463" s="13" t="s">
        <v>2025</v>
      </c>
      <c r="D463">
        <v>1</v>
      </c>
      <c r="H463" s="8" t="s">
        <v>632</v>
      </c>
      <c r="I463" s="9" t="s">
        <v>145</v>
      </c>
      <c r="J463" s="19" t="s">
        <v>2008</v>
      </c>
      <c r="K463">
        <v>1</v>
      </c>
      <c r="R463">
        <f t="shared" si="20"/>
        <v>1</v>
      </c>
      <c r="S463" t="str">
        <f t="shared" si="18"/>
        <v>Stenus latifrons</v>
      </c>
    </row>
    <row r="464" spans="2:19" ht="12.75">
      <c r="B464" s="17"/>
      <c r="C464" s="13" t="s">
        <v>2026</v>
      </c>
      <c r="D464">
        <v>1</v>
      </c>
      <c r="H464" s="8" t="s">
        <v>632</v>
      </c>
      <c r="I464" s="9" t="s">
        <v>145</v>
      </c>
      <c r="J464" s="19" t="s">
        <v>2008</v>
      </c>
      <c r="K464">
        <v>0</v>
      </c>
      <c r="R464">
        <v>1</v>
      </c>
      <c r="S464" t="str">
        <f t="shared" si="18"/>
        <v>Stenus picipennis</v>
      </c>
    </row>
    <row r="465" spans="2:19" ht="12.75">
      <c r="B465" s="17"/>
      <c r="C465" s="13" t="s">
        <v>2023</v>
      </c>
      <c r="D465">
        <v>1</v>
      </c>
      <c r="H465" s="8" t="s">
        <v>632</v>
      </c>
      <c r="I465" s="9" t="s">
        <v>145</v>
      </c>
      <c r="J465" s="19" t="s">
        <v>2008</v>
      </c>
      <c r="K465">
        <v>1</v>
      </c>
      <c r="R465">
        <f t="shared" si="20"/>
        <v>1</v>
      </c>
      <c r="S465" t="str">
        <f t="shared" si="18"/>
        <v>Stenus providus</v>
      </c>
    </row>
    <row r="466" spans="2:19" ht="12.75">
      <c r="B466" s="17"/>
      <c r="C466" s="13" t="s">
        <v>3194</v>
      </c>
      <c r="D466">
        <v>1</v>
      </c>
      <c r="H466" s="8" t="s">
        <v>632</v>
      </c>
      <c r="I466" s="9" t="s">
        <v>378</v>
      </c>
      <c r="J466" s="19" t="s">
        <v>1406</v>
      </c>
      <c r="R466">
        <f t="shared" si="20"/>
        <v>1</v>
      </c>
      <c r="S466" t="str">
        <f t="shared" si="18"/>
        <v>Stereonychus fraxini</v>
      </c>
    </row>
    <row r="467" spans="2:19" ht="12.75">
      <c r="B467" s="17"/>
      <c r="C467" s="13" t="s">
        <v>3423</v>
      </c>
      <c r="D467">
        <v>1</v>
      </c>
      <c r="G467" s="9" t="s">
        <v>3424</v>
      </c>
      <c r="H467" s="8" t="s">
        <v>632</v>
      </c>
      <c r="I467" s="9" t="s">
        <v>81</v>
      </c>
      <c r="J467" s="19" t="s">
        <v>3224</v>
      </c>
      <c r="R467">
        <f t="shared" si="20"/>
        <v>1</v>
      </c>
      <c r="S467" t="str">
        <f t="shared" si="18"/>
        <v>Stictoleptura rubia</v>
      </c>
    </row>
    <row r="468" spans="2:19" ht="12.75">
      <c r="B468" s="17"/>
      <c r="C468" s="13" t="s">
        <v>3062</v>
      </c>
      <c r="D468">
        <v>1</v>
      </c>
      <c r="H468" s="8" t="s">
        <v>632</v>
      </c>
      <c r="I468" s="9" t="s">
        <v>80</v>
      </c>
      <c r="J468" s="19" t="s">
        <v>1406</v>
      </c>
      <c r="R468">
        <f t="shared" si="20"/>
        <v>1</v>
      </c>
      <c r="S468" t="str">
        <f t="shared" si="18"/>
        <v>Stomis pumicatus</v>
      </c>
    </row>
    <row r="469" spans="2:19" ht="12.75">
      <c r="B469" s="17"/>
      <c r="C469" s="13" t="s">
        <v>3106</v>
      </c>
      <c r="D469">
        <v>1</v>
      </c>
      <c r="H469" s="8" t="s">
        <v>632</v>
      </c>
      <c r="I469" s="9" t="s">
        <v>145</v>
      </c>
      <c r="J469" s="19" t="s">
        <v>1406</v>
      </c>
      <c r="R469">
        <f t="shared" si="20"/>
        <v>1</v>
      </c>
      <c r="S469" t="str">
        <f t="shared" si="18"/>
        <v>Tachinus laticollis</v>
      </c>
    </row>
    <row r="470" spans="2:19" ht="12.75">
      <c r="B470" s="17"/>
      <c r="C470" s="13" t="s">
        <v>2057</v>
      </c>
      <c r="D470">
        <v>1</v>
      </c>
      <c r="H470" s="8" t="s">
        <v>632</v>
      </c>
      <c r="I470" s="9" t="s">
        <v>145</v>
      </c>
      <c r="J470" s="19" t="s">
        <v>2008</v>
      </c>
      <c r="K470">
        <v>1</v>
      </c>
      <c r="R470">
        <f t="shared" si="20"/>
        <v>1</v>
      </c>
      <c r="S470" t="str">
        <f t="shared" si="18"/>
        <v>Tachinus signatus</v>
      </c>
    </row>
    <row r="471" spans="2:19" ht="12.75">
      <c r="B471" s="17"/>
      <c r="C471" s="13" t="s">
        <v>3198</v>
      </c>
      <c r="D471">
        <v>1</v>
      </c>
      <c r="H471" s="8" t="s">
        <v>632</v>
      </c>
      <c r="I471" s="9" t="s">
        <v>378</v>
      </c>
      <c r="J471" s="19" t="s">
        <v>1406</v>
      </c>
      <c r="R471">
        <f t="shared" si="20"/>
        <v>1</v>
      </c>
      <c r="S471" t="str">
        <f t="shared" si="18"/>
        <v>Tachyerges salicis</v>
      </c>
    </row>
    <row r="472" spans="2:19" ht="12.75">
      <c r="B472" s="17"/>
      <c r="C472" s="13" t="s">
        <v>2032</v>
      </c>
      <c r="D472">
        <v>1</v>
      </c>
      <c r="H472" s="8" t="s">
        <v>632</v>
      </c>
      <c r="I472" s="9" t="s">
        <v>145</v>
      </c>
      <c r="J472" s="19" t="s">
        <v>2008</v>
      </c>
      <c r="K472">
        <v>0</v>
      </c>
      <c r="R472">
        <f t="shared" si="20"/>
        <v>1</v>
      </c>
      <c r="S472" t="str">
        <f t="shared" si="18"/>
        <v>Tachyporus formosus</v>
      </c>
    </row>
    <row r="473" spans="2:19" ht="12.75">
      <c r="B473" s="17"/>
      <c r="C473" s="13" t="s">
        <v>2033</v>
      </c>
      <c r="D473">
        <v>1</v>
      </c>
      <c r="H473" s="8" t="s">
        <v>632</v>
      </c>
      <c r="I473" s="9" t="s">
        <v>145</v>
      </c>
      <c r="J473" s="19" t="s">
        <v>2008</v>
      </c>
      <c r="K473">
        <v>1</v>
      </c>
      <c r="R473">
        <f t="shared" si="20"/>
        <v>1</v>
      </c>
      <c r="S473" t="str">
        <f t="shared" si="18"/>
        <v>Tachyporus hypnorum</v>
      </c>
    </row>
    <row r="474" spans="2:19" ht="12.75">
      <c r="B474" s="17"/>
      <c r="C474" s="13" t="s">
        <v>2034</v>
      </c>
      <c r="D474">
        <v>1</v>
      </c>
      <c r="H474" s="8" t="s">
        <v>632</v>
      </c>
      <c r="I474" s="9" t="s">
        <v>145</v>
      </c>
      <c r="J474" s="19" t="s">
        <v>2008</v>
      </c>
      <c r="K474">
        <v>1</v>
      </c>
      <c r="R474">
        <f t="shared" si="20"/>
        <v>1</v>
      </c>
      <c r="S474" t="str">
        <f t="shared" si="18"/>
        <v>Tachyporus obtusus</v>
      </c>
    </row>
    <row r="475" spans="2:19" ht="12.75">
      <c r="B475" s="17"/>
      <c r="C475" s="13" t="s">
        <v>2035</v>
      </c>
      <c r="D475">
        <v>1</v>
      </c>
      <c r="H475" s="8" t="s">
        <v>632</v>
      </c>
      <c r="I475" s="9" t="s">
        <v>145</v>
      </c>
      <c r="J475" s="19" t="s">
        <v>2008</v>
      </c>
      <c r="K475">
        <v>1</v>
      </c>
      <c r="R475">
        <f t="shared" si="20"/>
        <v>1</v>
      </c>
      <c r="S475" t="str">
        <f t="shared" si="18"/>
        <v>Tachyporus solutus</v>
      </c>
    </row>
    <row r="476" spans="2:19" ht="12.75">
      <c r="B476" s="17"/>
      <c r="C476" s="13" t="s">
        <v>3190</v>
      </c>
      <c r="D476">
        <v>1</v>
      </c>
      <c r="H476" s="8" t="s">
        <v>632</v>
      </c>
      <c r="I476" s="9" t="s">
        <v>378</v>
      </c>
      <c r="J476" s="19" t="s">
        <v>1406</v>
      </c>
      <c r="R476">
        <f t="shared" si="20"/>
        <v>1</v>
      </c>
      <c r="S476" t="str">
        <f t="shared" si="18"/>
        <v>Tanymecus palliatus</v>
      </c>
    </row>
    <row r="477" spans="2:19" ht="12.75">
      <c r="B477" s="17"/>
      <c r="C477" s="13" t="s">
        <v>2055</v>
      </c>
      <c r="D477">
        <v>1</v>
      </c>
      <c r="H477" s="8" t="s">
        <v>632</v>
      </c>
      <c r="I477" s="9" t="s">
        <v>378</v>
      </c>
      <c r="J477" s="19" t="s">
        <v>2008</v>
      </c>
      <c r="K477">
        <v>1</v>
      </c>
      <c r="R477">
        <f t="shared" si="20"/>
        <v>1</v>
      </c>
      <c r="S477" t="str">
        <f t="shared" si="18"/>
        <v>Tanysphyrus lemnae</v>
      </c>
    </row>
    <row r="478" spans="2:19" ht="12.75">
      <c r="B478" s="17"/>
      <c r="C478" s="13" t="s">
        <v>3176</v>
      </c>
      <c r="D478">
        <v>1</v>
      </c>
      <c r="H478" s="8" t="s">
        <v>632</v>
      </c>
      <c r="I478" s="9" t="s">
        <v>500</v>
      </c>
      <c r="J478" s="19" t="s">
        <v>1406</v>
      </c>
      <c r="R478">
        <f t="shared" si="20"/>
        <v>1</v>
      </c>
      <c r="S478" t="str">
        <f t="shared" si="18"/>
        <v>Tatianaerhynchites aequatus</v>
      </c>
    </row>
    <row r="479" spans="2:19" ht="12.75">
      <c r="B479" s="17"/>
      <c r="C479" s="13" t="s">
        <v>2038</v>
      </c>
      <c r="D479">
        <v>1</v>
      </c>
      <c r="H479" s="8" t="s">
        <v>632</v>
      </c>
      <c r="I479" s="9" t="s">
        <v>2039</v>
      </c>
      <c r="J479" s="19" t="s">
        <v>2008</v>
      </c>
      <c r="K479">
        <v>1</v>
      </c>
      <c r="R479">
        <f t="shared" si="20"/>
        <v>1</v>
      </c>
      <c r="S479" t="str">
        <f t="shared" si="18"/>
        <v>Telmatophilus typhae</v>
      </c>
    </row>
    <row r="480" spans="2:19" ht="12.75">
      <c r="B480" s="17"/>
      <c r="C480" s="13" t="s">
        <v>3160</v>
      </c>
      <c r="D480">
        <v>1</v>
      </c>
      <c r="H480" s="8" t="s">
        <v>632</v>
      </c>
      <c r="I480" s="9" t="s">
        <v>81</v>
      </c>
      <c r="J480" s="19" t="s">
        <v>1406</v>
      </c>
      <c r="R480">
        <f t="shared" si="20"/>
        <v>1</v>
      </c>
      <c r="S480" t="str">
        <f t="shared" si="18"/>
        <v>Tetrops paeusta</v>
      </c>
    </row>
    <row r="481" spans="2:19" ht="12.75">
      <c r="B481" s="17"/>
      <c r="C481" s="13" t="s">
        <v>3161</v>
      </c>
      <c r="D481">
        <v>1</v>
      </c>
      <c r="H481" s="8" t="s">
        <v>632</v>
      </c>
      <c r="I481" s="9" t="s">
        <v>81</v>
      </c>
      <c r="J481" s="19" t="s">
        <v>1406</v>
      </c>
      <c r="R481">
        <v>1</v>
      </c>
      <c r="S481" t="str">
        <f t="shared" si="18"/>
        <v>Tetrops starkii</v>
      </c>
    </row>
    <row r="482" spans="2:19" ht="12.75">
      <c r="B482" s="17"/>
      <c r="C482" s="13" t="s">
        <v>3137</v>
      </c>
      <c r="D482">
        <v>1</v>
      </c>
      <c r="H482" s="8" t="s">
        <v>632</v>
      </c>
      <c r="I482" s="9" t="s">
        <v>3138</v>
      </c>
      <c r="J482" s="19" t="s">
        <v>1406</v>
      </c>
      <c r="R482">
        <f t="shared" si="20"/>
        <v>1</v>
      </c>
      <c r="S482" t="str">
        <f t="shared" si="18"/>
        <v>Tillus elongatus</v>
      </c>
    </row>
    <row r="483" spans="1:19" ht="12.75">
      <c r="A483">
        <v>22935</v>
      </c>
      <c r="B483" s="17" t="str">
        <f>HYPERLINK("http://observations.be/gebied/view/32595?from=2000-01-01&amp;to=2010-10-25&amp;sp="&amp;A483,"Scheutbos")</f>
        <v>Scheutbos</v>
      </c>
      <c r="C483" s="1" t="s">
        <v>728</v>
      </c>
      <c r="D483">
        <v>1</v>
      </c>
      <c r="F483" t="s">
        <v>1957</v>
      </c>
      <c r="H483" s="4" t="s">
        <v>632</v>
      </c>
      <c r="I483" t="s">
        <v>429</v>
      </c>
      <c r="K483">
        <v>1</v>
      </c>
      <c r="R483">
        <f t="shared" si="20"/>
        <v>1</v>
      </c>
      <c r="S483" t="str">
        <f t="shared" si="18"/>
        <v>Trachys minutus</v>
      </c>
    </row>
    <row r="484" spans="2:19" ht="12.75">
      <c r="B484" s="17"/>
      <c r="C484" s="1" t="s">
        <v>3055</v>
      </c>
      <c r="D484">
        <v>1</v>
      </c>
      <c r="H484" s="4" t="s">
        <v>632</v>
      </c>
      <c r="I484" t="s">
        <v>80</v>
      </c>
      <c r="J484" s="19" t="s">
        <v>1406</v>
      </c>
      <c r="R484">
        <f t="shared" si="20"/>
        <v>1</v>
      </c>
      <c r="S484" t="str">
        <f t="shared" si="18"/>
        <v>Trechus quadristriatus</v>
      </c>
    </row>
    <row r="485" spans="2:19" ht="12.75">
      <c r="B485" s="17" t="str">
        <f>HYPERLINK("http://observations.be/gebied/view/32595?from=2000-01-01&amp;to=2010-10-25&amp;sp="&amp;A485,"Scheutbos")</f>
        <v>Scheutbos</v>
      </c>
      <c r="C485" s="13" t="s">
        <v>2854</v>
      </c>
      <c r="D485">
        <v>1</v>
      </c>
      <c r="H485" s="4" t="s">
        <v>632</v>
      </c>
      <c r="I485" t="s">
        <v>80</v>
      </c>
      <c r="J485" t="s">
        <v>1135</v>
      </c>
      <c r="K485">
        <v>1</v>
      </c>
      <c r="R485">
        <f t="shared" si="20"/>
        <v>1</v>
      </c>
      <c r="S485" t="str">
        <f t="shared" si="18"/>
        <v>Trepanes (Bembidion) articulatus</v>
      </c>
    </row>
    <row r="486" spans="2:19" ht="12.75">
      <c r="B486" s="17"/>
      <c r="C486" s="13" t="s">
        <v>2855</v>
      </c>
      <c r="D486">
        <v>1</v>
      </c>
      <c r="H486" s="4" t="s">
        <v>632</v>
      </c>
      <c r="I486" t="s">
        <v>80</v>
      </c>
      <c r="J486" s="19" t="s">
        <v>2008</v>
      </c>
      <c r="K486">
        <v>1</v>
      </c>
      <c r="R486">
        <f t="shared" si="20"/>
        <v>1</v>
      </c>
      <c r="S486" t="str">
        <f t="shared" si="18"/>
        <v>Trepanes (Bembidion) assimilis</v>
      </c>
    </row>
    <row r="487" spans="2:19" ht="12.75">
      <c r="B487" s="17"/>
      <c r="C487" s="13" t="s">
        <v>3374</v>
      </c>
      <c r="D487">
        <v>1</v>
      </c>
      <c r="H487" s="8" t="s">
        <v>632</v>
      </c>
      <c r="I487" s="9" t="s">
        <v>291</v>
      </c>
      <c r="J487" s="19"/>
      <c r="R487">
        <f t="shared" si="20"/>
        <v>1</v>
      </c>
      <c r="S487" t="str">
        <f t="shared" si="18"/>
        <v>Trichius gallicus gallicus</v>
      </c>
    </row>
    <row r="488" spans="1:19" ht="12.75">
      <c r="A488">
        <v>10054</v>
      </c>
      <c r="B488" s="17" t="str">
        <f>HYPERLINK("http://observations.be/gebied/view/32595?from=2000-01-01&amp;to=2010-10-25&amp;sp="&amp;A488,"Scheutbos")</f>
        <v>Scheutbos</v>
      </c>
      <c r="C488" s="1" t="s">
        <v>154</v>
      </c>
      <c r="D488">
        <v>1</v>
      </c>
      <c r="F488" t="s">
        <v>440</v>
      </c>
      <c r="G488" t="s">
        <v>161</v>
      </c>
      <c r="H488" s="4" t="s">
        <v>632</v>
      </c>
      <c r="I488" t="s">
        <v>291</v>
      </c>
      <c r="K488">
        <v>1</v>
      </c>
      <c r="R488">
        <f t="shared" si="20"/>
        <v>1</v>
      </c>
      <c r="S488" t="str">
        <f t="shared" si="18"/>
        <v>Trichius zonatus</v>
      </c>
    </row>
    <row r="489" spans="2:19" ht="12.75">
      <c r="B489" s="17"/>
      <c r="C489" s="1" t="s">
        <v>2539</v>
      </c>
      <c r="D489">
        <v>1</v>
      </c>
      <c r="H489" s="4" t="s">
        <v>632</v>
      </c>
      <c r="I489" t="s">
        <v>378</v>
      </c>
      <c r="J489" t="s">
        <v>870</v>
      </c>
      <c r="R489">
        <f t="shared" si="20"/>
        <v>1</v>
      </c>
      <c r="S489" t="str">
        <f t="shared" si="18"/>
        <v>Trichosirocalus troglodytes</v>
      </c>
    </row>
    <row r="490" spans="2:19" ht="12.75">
      <c r="B490" s="17"/>
      <c r="C490" s="1" t="s">
        <v>3143</v>
      </c>
      <c r="D490">
        <v>1</v>
      </c>
      <c r="H490" s="4" t="s">
        <v>632</v>
      </c>
      <c r="I490" t="s">
        <v>3144</v>
      </c>
      <c r="J490" t="s">
        <v>1406</v>
      </c>
      <c r="R490">
        <f t="shared" si="20"/>
        <v>1</v>
      </c>
      <c r="S490" t="str">
        <f t="shared" si="18"/>
        <v>Tritoma bipustulata</v>
      </c>
    </row>
    <row r="491" spans="1:19" ht="12.75">
      <c r="A491">
        <v>22910</v>
      </c>
      <c r="B491" s="17" t="str">
        <f aca="true" t="shared" si="21" ref="B491:B496">HYPERLINK("http://observations.be/gebied/view/32595?from=2000-01-01&amp;to=2010-10-25&amp;sp="&amp;A491,"Scheutbos")</f>
        <v>Scheutbos</v>
      </c>
      <c r="C491" s="1" t="s">
        <v>1295</v>
      </c>
      <c r="D491">
        <v>1</v>
      </c>
      <c r="H491" s="4" t="s">
        <v>632</v>
      </c>
      <c r="I491" t="s">
        <v>1296</v>
      </c>
      <c r="J491" t="s">
        <v>1292</v>
      </c>
      <c r="K491">
        <v>1</v>
      </c>
      <c r="R491">
        <f t="shared" si="20"/>
        <v>1</v>
      </c>
      <c r="S491" t="str">
        <f t="shared" si="18"/>
        <v>Trixagus dermestoides</v>
      </c>
    </row>
    <row r="492" spans="1:19" ht="12.75">
      <c r="A492">
        <v>19289</v>
      </c>
      <c r="B492" s="17" t="str">
        <f t="shared" si="21"/>
        <v>Scheutbos</v>
      </c>
      <c r="C492" s="1" t="s">
        <v>1009</v>
      </c>
      <c r="D492">
        <v>1</v>
      </c>
      <c r="F492" t="s">
        <v>1966</v>
      </c>
      <c r="G492" t="s">
        <v>1967</v>
      </c>
      <c r="H492" s="4" t="s">
        <v>632</v>
      </c>
      <c r="I492" t="s">
        <v>291</v>
      </c>
      <c r="J492" t="s">
        <v>870</v>
      </c>
      <c r="K492">
        <v>1</v>
      </c>
      <c r="R492">
        <f t="shared" si="20"/>
        <v>1</v>
      </c>
      <c r="S492" t="str">
        <f t="shared" si="18"/>
        <v>Valgus hemipterus</v>
      </c>
    </row>
    <row r="493" spans="1:19" ht="12.75">
      <c r="A493">
        <v>8578</v>
      </c>
      <c r="B493" s="17" t="str">
        <f t="shared" si="21"/>
        <v>Scheutbos</v>
      </c>
      <c r="C493" s="1" t="s">
        <v>733</v>
      </c>
      <c r="D493">
        <v>1</v>
      </c>
      <c r="F493" t="s">
        <v>1969</v>
      </c>
      <c r="G493" t="s">
        <v>1968</v>
      </c>
      <c r="H493" s="4" t="s">
        <v>632</v>
      </c>
      <c r="I493" t="s">
        <v>734</v>
      </c>
      <c r="K493">
        <v>1</v>
      </c>
      <c r="R493">
        <f t="shared" si="20"/>
        <v>1</v>
      </c>
      <c r="S493" t="str">
        <f t="shared" si="18"/>
        <v>Variimorda villosa</v>
      </c>
    </row>
    <row r="494" spans="2:19" ht="12.75">
      <c r="B494" s="17" t="str">
        <f t="shared" si="21"/>
        <v>Scheutbos</v>
      </c>
      <c r="C494" s="2" t="s">
        <v>132</v>
      </c>
      <c r="D494">
        <v>1</v>
      </c>
      <c r="F494" t="s">
        <v>323</v>
      </c>
      <c r="H494" s="4" t="s">
        <v>314</v>
      </c>
      <c r="I494" t="s">
        <v>324</v>
      </c>
      <c r="K494">
        <v>0</v>
      </c>
      <c r="L494">
        <v>1</v>
      </c>
      <c r="S494" t="str">
        <f t="shared" si="18"/>
        <v>Chrysoperla carnea</v>
      </c>
    </row>
    <row r="495" spans="1:19" ht="12.75">
      <c r="A495">
        <v>19094</v>
      </c>
      <c r="B495" s="17" t="str">
        <f t="shared" si="21"/>
        <v>Scheutbos</v>
      </c>
      <c r="C495" s="1" t="s">
        <v>2703</v>
      </c>
      <c r="D495">
        <v>1</v>
      </c>
      <c r="H495" s="4" t="s">
        <v>314</v>
      </c>
      <c r="I495" t="s">
        <v>326</v>
      </c>
      <c r="J495" t="s">
        <v>1423</v>
      </c>
      <c r="K495">
        <v>1</v>
      </c>
      <c r="S495" t="str">
        <f t="shared" si="18"/>
        <v>Micromus angulatus</v>
      </c>
    </row>
    <row r="496" spans="2:19" ht="12.75">
      <c r="B496" s="17" t="str">
        <f t="shared" si="21"/>
        <v>Scheutbos</v>
      </c>
      <c r="C496" s="2" t="s">
        <v>639</v>
      </c>
      <c r="D496">
        <v>1</v>
      </c>
      <c r="F496" t="s">
        <v>325</v>
      </c>
      <c r="H496" s="4" t="s">
        <v>314</v>
      </c>
      <c r="I496" t="s">
        <v>326</v>
      </c>
      <c r="K496">
        <v>0</v>
      </c>
      <c r="L496">
        <v>1</v>
      </c>
      <c r="S496" t="str">
        <f t="shared" si="18"/>
        <v>Micromus cf variegatus</v>
      </c>
    </row>
    <row r="497" spans="2:9" ht="12.75">
      <c r="B497" s="17"/>
      <c r="C497" s="13" t="s">
        <v>3388</v>
      </c>
      <c r="D497">
        <v>1</v>
      </c>
      <c r="H497" s="8" t="s">
        <v>314</v>
      </c>
      <c r="I497" s="9" t="s">
        <v>324</v>
      </c>
    </row>
    <row r="498" spans="2:11" ht="12.75">
      <c r="B498" s="17"/>
      <c r="C498" s="1" t="s">
        <v>2705</v>
      </c>
      <c r="D498">
        <v>1</v>
      </c>
      <c r="H498" s="4" t="s">
        <v>314</v>
      </c>
      <c r="I498" t="s">
        <v>2706</v>
      </c>
      <c r="J498" t="s">
        <v>1423</v>
      </c>
      <c r="K498">
        <v>1</v>
      </c>
    </row>
    <row r="499" spans="1:19" ht="12.75">
      <c r="A499">
        <v>8797</v>
      </c>
      <c r="B499" s="17" t="str">
        <f>HYPERLINK("http://observations.be/gebied/view/32595?from=2000-01-01&amp;to=2010-10-25&amp;sp="&amp;A499,"Scheutbos")</f>
        <v>Scheutbos</v>
      </c>
      <c r="C499" s="1" t="s">
        <v>1303</v>
      </c>
      <c r="D499">
        <v>1</v>
      </c>
      <c r="F499" t="s">
        <v>1012</v>
      </c>
      <c r="G499" t="s">
        <v>1011</v>
      </c>
      <c r="H499" s="4" t="s">
        <v>476</v>
      </c>
      <c r="I499" t="s">
        <v>1010</v>
      </c>
      <c r="K499">
        <v>1</v>
      </c>
      <c r="O499">
        <f>D499</f>
        <v>1</v>
      </c>
      <c r="S499" t="str">
        <f t="shared" si="18"/>
        <v>Abia fasciata</v>
      </c>
    </row>
    <row r="500" spans="2:19" ht="12.75">
      <c r="B500" s="17"/>
      <c r="C500" s="1" t="s">
        <v>2716</v>
      </c>
      <c r="D500">
        <v>1</v>
      </c>
      <c r="H500" s="4" t="s">
        <v>476</v>
      </c>
      <c r="I500" t="s">
        <v>1010</v>
      </c>
      <c r="S500" t="str">
        <f t="shared" si="18"/>
        <v>Abia aenea</v>
      </c>
    </row>
    <row r="501" spans="1:19" ht="12.75">
      <c r="A501">
        <v>81510</v>
      </c>
      <c r="B501" s="17" t="str">
        <f>HYPERLINK("http://observations.be/gebied/view/32595?from=2000-01-01&amp;to=2010-10-25&amp;sp="&amp;A501,"Scheutbos")</f>
        <v>Scheutbos</v>
      </c>
      <c r="C501" s="1" t="s">
        <v>1161</v>
      </c>
      <c r="D501">
        <v>1</v>
      </c>
      <c r="H501" s="4" t="s">
        <v>476</v>
      </c>
      <c r="I501" t="s">
        <v>461</v>
      </c>
      <c r="J501" t="s">
        <v>858</v>
      </c>
      <c r="K501">
        <v>1</v>
      </c>
      <c r="O501">
        <f>D501</f>
        <v>1</v>
      </c>
      <c r="S501" t="str">
        <f t="shared" si="18"/>
        <v>Achaius oratorius</v>
      </c>
    </row>
    <row r="502" spans="2:19" ht="12.75">
      <c r="B502" s="17"/>
      <c r="C502" s="1" t="s">
        <v>2231</v>
      </c>
      <c r="D502">
        <v>1</v>
      </c>
      <c r="H502" s="4" t="s">
        <v>476</v>
      </c>
      <c r="I502" t="s">
        <v>451</v>
      </c>
      <c r="J502" t="s">
        <v>2003</v>
      </c>
      <c r="K502">
        <v>1</v>
      </c>
      <c r="S502" t="str">
        <f t="shared" si="18"/>
        <v>Aglaostigma fulvipes</v>
      </c>
    </row>
    <row r="503" spans="1:19" ht="12.75">
      <c r="A503">
        <v>81391</v>
      </c>
      <c r="B503" s="17" t="str">
        <f>HYPERLINK("http://observations.be/gebied/view/32595?from=2000-01-01&amp;to=2010-10-25&amp;sp="&amp;A503,"Scheutbos")</f>
        <v>Scheutbos</v>
      </c>
      <c r="C503" s="1" t="s">
        <v>1251</v>
      </c>
      <c r="D503">
        <v>1</v>
      </c>
      <c r="H503" s="4" t="s">
        <v>476</v>
      </c>
      <c r="I503" t="s">
        <v>366</v>
      </c>
      <c r="J503" t="s">
        <v>876</v>
      </c>
      <c r="K503">
        <v>1</v>
      </c>
      <c r="O503">
        <f>D503</f>
        <v>1</v>
      </c>
      <c r="S503" t="str">
        <f t="shared" si="18"/>
        <v>Ancistrocerus (gazella)</v>
      </c>
    </row>
    <row r="504" spans="2:19" ht="12.75">
      <c r="B504" s="17"/>
      <c r="C504" s="1" t="s">
        <v>2224</v>
      </c>
      <c r="D504">
        <v>1</v>
      </c>
      <c r="H504" s="4" t="s">
        <v>476</v>
      </c>
      <c r="I504" t="s">
        <v>438</v>
      </c>
      <c r="J504" t="s">
        <v>2225</v>
      </c>
      <c r="K504">
        <v>0</v>
      </c>
      <c r="O504">
        <v>1</v>
      </c>
      <c r="S504" t="str">
        <f t="shared" si="18"/>
        <v>Andrena cf apicata</v>
      </c>
    </row>
    <row r="505" spans="2:19" ht="12.75">
      <c r="B505" s="17"/>
      <c r="C505" s="1" t="s">
        <v>3270</v>
      </c>
      <c r="D505">
        <v>1</v>
      </c>
      <c r="H505" s="4" t="s">
        <v>476</v>
      </c>
      <c r="I505" t="s">
        <v>438</v>
      </c>
      <c r="S505" t="str">
        <f t="shared" si="18"/>
        <v>Andrena bicolor</v>
      </c>
    </row>
    <row r="506" spans="2:19" ht="12.75">
      <c r="B506" s="17"/>
      <c r="C506" s="1" t="s">
        <v>2735</v>
      </c>
      <c r="D506">
        <v>1</v>
      </c>
      <c r="H506" s="4" t="s">
        <v>476</v>
      </c>
      <c r="I506" t="s">
        <v>438</v>
      </c>
      <c r="J506" t="s">
        <v>2736</v>
      </c>
      <c r="O506">
        <v>1</v>
      </c>
      <c r="S506" t="str">
        <f t="shared" si="18"/>
        <v>Andrena chrysosceles</v>
      </c>
    </row>
    <row r="507" spans="2:19" ht="12.75">
      <c r="B507" s="17"/>
      <c r="C507" s="1" t="s">
        <v>2737</v>
      </c>
      <c r="D507">
        <v>1</v>
      </c>
      <c r="H507" s="4" t="s">
        <v>476</v>
      </c>
      <c r="I507" t="s">
        <v>438</v>
      </c>
      <c r="J507" t="s">
        <v>2738</v>
      </c>
      <c r="O507">
        <v>1</v>
      </c>
      <c r="S507" t="str">
        <f t="shared" si="18"/>
        <v>Andrena cineraria</v>
      </c>
    </row>
    <row r="508" spans="2:19" ht="12.75">
      <c r="B508" s="17"/>
      <c r="C508" s="1" t="s">
        <v>3271</v>
      </c>
      <c r="D508">
        <v>1</v>
      </c>
      <c r="G508" t="s">
        <v>3272</v>
      </c>
      <c r="H508" s="4" t="s">
        <v>476</v>
      </c>
      <c r="I508" t="s">
        <v>438</v>
      </c>
      <c r="S508" t="str">
        <f t="shared" si="18"/>
        <v>Andrena clarkella</v>
      </c>
    </row>
    <row r="509" spans="2:19" ht="12.75">
      <c r="B509" s="17"/>
      <c r="C509" s="13" t="s">
        <v>3230</v>
      </c>
      <c r="D509">
        <v>1</v>
      </c>
      <c r="H509" s="8" t="s">
        <v>476</v>
      </c>
      <c r="I509" t="s">
        <v>438</v>
      </c>
      <c r="J509" s="9" t="s">
        <v>3231</v>
      </c>
      <c r="S509" t="str">
        <f t="shared" si="18"/>
        <v>Andrena dorsata</v>
      </c>
    </row>
    <row r="510" spans="1:19" ht="12.75">
      <c r="A510">
        <v>7742</v>
      </c>
      <c r="B510" s="17" t="str">
        <f>HYPERLINK("http://observations.be/gebied/view/32595?from=2000-01-01&amp;to=2010-10-25&amp;sp="&amp;A510,"Scheutbos")</f>
        <v>Scheutbos</v>
      </c>
      <c r="C510" s="1" t="s">
        <v>1351</v>
      </c>
      <c r="D510">
        <v>1</v>
      </c>
      <c r="F510" t="s">
        <v>1611</v>
      </c>
      <c r="H510" s="4" t="s">
        <v>780</v>
      </c>
      <c r="I510" t="s">
        <v>438</v>
      </c>
      <c r="J510" t="s">
        <v>876</v>
      </c>
      <c r="K510">
        <v>1</v>
      </c>
      <c r="O510">
        <v>1</v>
      </c>
      <c r="S510" t="str">
        <f t="shared" si="18"/>
        <v>Andrena flavipes</v>
      </c>
    </row>
    <row r="511" spans="1:19" ht="12.75">
      <c r="A511">
        <v>8717</v>
      </c>
      <c r="B511" s="17" t="str">
        <f>HYPERLINK("http://observations.be/gebied/view/32595?from=2000-01-01&amp;to=2010-10-25&amp;sp="&amp;A511,"Scheutbos")</f>
        <v>Scheutbos</v>
      </c>
      <c r="C511" s="1" t="s">
        <v>1117</v>
      </c>
      <c r="D511">
        <v>1</v>
      </c>
      <c r="F511" t="s">
        <v>1612</v>
      </c>
      <c r="H511" s="4" t="s">
        <v>476</v>
      </c>
      <c r="I511" t="s">
        <v>438</v>
      </c>
      <c r="K511">
        <v>1</v>
      </c>
      <c r="O511">
        <f aca="true" t="shared" si="22" ref="O511:O568">D511</f>
        <v>1</v>
      </c>
      <c r="S511" t="str">
        <f t="shared" si="18"/>
        <v>Andrena florea</v>
      </c>
    </row>
    <row r="512" spans="1:19" ht="12.75">
      <c r="A512">
        <v>1947</v>
      </c>
      <c r="B512" s="17" t="str">
        <f>HYPERLINK("http://observations.be/gebied/view/32595?from=2000-01-01&amp;to=2010-10-25&amp;sp="&amp;A512,"Scheutbos")</f>
        <v>Scheutbos</v>
      </c>
      <c r="C512" s="1" t="s">
        <v>1395</v>
      </c>
      <c r="D512">
        <v>1</v>
      </c>
      <c r="F512" t="s">
        <v>1613</v>
      </c>
      <c r="G512" t="s">
        <v>1614</v>
      </c>
      <c r="H512" s="4" t="s">
        <v>476</v>
      </c>
      <c r="I512" t="s">
        <v>438</v>
      </c>
      <c r="K512">
        <v>1</v>
      </c>
      <c r="O512">
        <f t="shared" si="22"/>
        <v>1</v>
      </c>
      <c r="S512" t="str">
        <f t="shared" si="18"/>
        <v>Andrena fulva</v>
      </c>
    </row>
    <row r="513" spans="2:19" ht="12.75">
      <c r="B513" s="17"/>
      <c r="C513" s="1" t="s">
        <v>3273</v>
      </c>
      <c r="D513">
        <v>1</v>
      </c>
      <c r="G513" t="s">
        <v>3274</v>
      </c>
      <c r="H513" s="4" t="s">
        <v>476</v>
      </c>
      <c r="I513" t="s">
        <v>438</v>
      </c>
      <c r="S513" t="str">
        <f t="shared" si="18"/>
        <v>Andrena fulvago</v>
      </c>
    </row>
    <row r="514" spans="2:19" ht="12.75">
      <c r="B514" s="17"/>
      <c r="C514" s="13" t="s">
        <v>3239</v>
      </c>
      <c r="D514">
        <v>1</v>
      </c>
      <c r="H514" s="4" t="s">
        <v>476</v>
      </c>
      <c r="I514" t="s">
        <v>438</v>
      </c>
      <c r="J514" s="9" t="s">
        <v>2720</v>
      </c>
      <c r="S514" t="str">
        <f t="shared" si="18"/>
        <v>Andrena haemorrhoa</v>
      </c>
    </row>
    <row r="515" spans="2:19" ht="12.75">
      <c r="B515" s="17"/>
      <c r="C515" s="13" t="s">
        <v>3275</v>
      </c>
      <c r="D515">
        <v>1</v>
      </c>
      <c r="G515" t="s">
        <v>3276</v>
      </c>
      <c r="H515" s="4" t="s">
        <v>476</v>
      </c>
      <c r="I515" t="s">
        <v>438</v>
      </c>
      <c r="J515" s="9"/>
      <c r="S515" t="str">
        <f t="shared" si="18"/>
        <v>Andrena labiata</v>
      </c>
    </row>
    <row r="516" spans="2:19" ht="12.75">
      <c r="B516" s="17"/>
      <c r="C516" s="23" t="s">
        <v>3236</v>
      </c>
      <c r="D516">
        <v>1</v>
      </c>
      <c r="G516" s="9" t="s">
        <v>3237</v>
      </c>
      <c r="H516" s="4" t="s">
        <v>476</v>
      </c>
      <c r="I516" t="s">
        <v>438</v>
      </c>
      <c r="J516" s="9" t="s">
        <v>2720</v>
      </c>
      <c r="S516" t="str">
        <f t="shared" si="18"/>
        <v>Andrena mitis</v>
      </c>
    </row>
    <row r="517" spans="2:19" ht="12.75">
      <c r="B517" s="17"/>
      <c r="C517" s="1" t="s">
        <v>2739</v>
      </c>
      <c r="D517">
        <v>1</v>
      </c>
      <c r="H517" s="4" t="s">
        <v>476</v>
      </c>
      <c r="I517" t="s">
        <v>438</v>
      </c>
      <c r="J517" t="s">
        <v>2736</v>
      </c>
      <c r="O517">
        <v>1</v>
      </c>
      <c r="S517" t="str">
        <f t="shared" si="18"/>
        <v>Andrena proxima</v>
      </c>
    </row>
    <row r="518" spans="2:19" ht="12.75">
      <c r="B518" s="17"/>
      <c r="C518" s="1" t="s">
        <v>3277</v>
      </c>
      <c r="D518">
        <v>1</v>
      </c>
      <c r="G518" t="s">
        <v>3278</v>
      </c>
      <c r="H518" s="4" t="s">
        <v>476</v>
      </c>
      <c r="I518" t="s">
        <v>438</v>
      </c>
      <c r="S518" t="str">
        <f t="shared" si="18"/>
        <v>Andrena rosae</v>
      </c>
    </row>
    <row r="519" spans="2:19" ht="12.75">
      <c r="B519" s="17"/>
      <c r="C519" s="1" t="s">
        <v>3279</v>
      </c>
      <c r="D519">
        <v>1</v>
      </c>
      <c r="G519" t="s">
        <v>3280</v>
      </c>
      <c r="H519" s="4" t="s">
        <v>476</v>
      </c>
      <c r="I519" t="s">
        <v>438</v>
      </c>
      <c r="S519" t="str">
        <f t="shared" si="18"/>
        <v>Andrena scotica</v>
      </c>
    </row>
    <row r="520" spans="2:19" ht="12.75">
      <c r="B520" s="17"/>
      <c r="C520" s="1" t="s">
        <v>3281</v>
      </c>
      <c r="D520">
        <v>1</v>
      </c>
      <c r="H520" s="4" t="s">
        <v>476</v>
      </c>
      <c r="I520" t="s">
        <v>438</v>
      </c>
      <c r="S520" t="str">
        <f t="shared" si="18"/>
        <v>Andrena tibialis</v>
      </c>
    </row>
    <row r="521" spans="2:19" ht="12.75">
      <c r="B521" s="17"/>
      <c r="C521" s="1" t="s">
        <v>2740</v>
      </c>
      <c r="D521">
        <v>1</v>
      </c>
      <c r="H521" s="4" t="s">
        <v>476</v>
      </c>
      <c r="I521" t="s">
        <v>438</v>
      </c>
      <c r="J521" t="s">
        <v>2741</v>
      </c>
      <c r="O521">
        <v>1</v>
      </c>
      <c r="S521" t="str">
        <f t="shared" si="18"/>
        <v>Andrena vaga</v>
      </c>
    </row>
    <row r="522" spans="2:19" ht="12.75">
      <c r="B522" s="17"/>
      <c r="C522" s="13" t="s">
        <v>3238</v>
      </c>
      <c r="D522">
        <v>1</v>
      </c>
      <c r="H522" s="8" t="s">
        <v>476</v>
      </c>
      <c r="I522" t="s">
        <v>438</v>
      </c>
      <c r="J522" s="9" t="s">
        <v>2720</v>
      </c>
      <c r="S522" t="str">
        <f t="shared" si="18"/>
        <v>Andrena ventralis</v>
      </c>
    </row>
    <row r="523" spans="2:19" ht="12.75">
      <c r="B523" s="17" t="str">
        <f>HYPERLINK("http://observations.be/gebied/view/32595?from=2000-01-01&amp;to=2010-10-25&amp;sp="&amp;A523,"Scheutbos")</f>
        <v>Scheutbos</v>
      </c>
      <c r="C523" s="13" t="s">
        <v>1651</v>
      </c>
      <c r="D523">
        <v>1</v>
      </c>
      <c r="H523" s="4" t="s">
        <v>476</v>
      </c>
      <c r="I523" t="s">
        <v>461</v>
      </c>
      <c r="J523" t="s">
        <v>858</v>
      </c>
      <c r="K523">
        <v>0</v>
      </c>
      <c r="O523">
        <f t="shared" si="22"/>
        <v>1</v>
      </c>
      <c r="S523" t="str">
        <f t="shared" si="18"/>
        <v>Anisopygus pseudonymus</v>
      </c>
    </row>
    <row r="524" spans="2:19" ht="12.75">
      <c r="B524" s="17"/>
      <c r="C524" s="13" t="s">
        <v>2083</v>
      </c>
      <c r="D524">
        <v>1</v>
      </c>
      <c r="H524" s="8" t="s">
        <v>476</v>
      </c>
      <c r="I524" s="9" t="s">
        <v>2084</v>
      </c>
      <c r="J524" s="9" t="s">
        <v>876</v>
      </c>
      <c r="K524">
        <v>1</v>
      </c>
      <c r="O524">
        <f t="shared" si="22"/>
        <v>1</v>
      </c>
      <c r="S524" t="str">
        <f t="shared" si="18"/>
        <v>Anoplius sp</v>
      </c>
    </row>
    <row r="525" spans="2:19" ht="12.75">
      <c r="B525" s="17"/>
      <c r="C525" s="23" t="s">
        <v>2723</v>
      </c>
      <c r="D525">
        <v>1</v>
      </c>
      <c r="H525" s="8" t="s">
        <v>476</v>
      </c>
      <c r="I525" s="9" t="s">
        <v>438</v>
      </c>
      <c r="J525" s="9" t="s">
        <v>2720</v>
      </c>
      <c r="O525">
        <f t="shared" si="22"/>
        <v>1</v>
      </c>
      <c r="S525" t="str">
        <f t="shared" si="18"/>
        <v>Anthidiellum strigatum</v>
      </c>
    </row>
    <row r="526" spans="2:19" ht="12.75">
      <c r="B526" s="17"/>
      <c r="C526" s="13" t="s">
        <v>2732</v>
      </c>
      <c r="D526">
        <v>1</v>
      </c>
      <c r="H526" s="8" t="s">
        <v>476</v>
      </c>
      <c r="I526" s="9" t="s">
        <v>438</v>
      </c>
      <c r="J526" s="9" t="s">
        <v>2720</v>
      </c>
      <c r="O526">
        <v>1</v>
      </c>
      <c r="S526" t="str">
        <f t="shared" si="18"/>
        <v>Anthidium manicatum</v>
      </c>
    </row>
    <row r="527" spans="2:19" ht="12.75">
      <c r="B527" s="17"/>
      <c r="C527" s="13" t="s">
        <v>3259</v>
      </c>
      <c r="D527">
        <v>1</v>
      </c>
      <c r="H527" s="8" t="s">
        <v>476</v>
      </c>
      <c r="I527" s="9" t="s">
        <v>438</v>
      </c>
      <c r="J527" s="9"/>
      <c r="S527" t="str">
        <f t="shared" si="18"/>
        <v>Anthophora furcata</v>
      </c>
    </row>
    <row r="528" spans="1:19" ht="12.75">
      <c r="A528">
        <v>8492</v>
      </c>
      <c r="B528" s="17" t="str">
        <f>HYPERLINK("http://observations.be/gebied/view/32595?from=2000-01-01&amp;to=2010-10-25&amp;sp="&amp;A528,"Scheutbos")</f>
        <v>Scheutbos</v>
      </c>
      <c r="C528" s="1" t="s">
        <v>1401</v>
      </c>
      <c r="D528">
        <v>1</v>
      </c>
      <c r="F528" s="9" t="s">
        <v>1647</v>
      </c>
      <c r="G528" t="s">
        <v>1402</v>
      </c>
      <c r="H528" s="4" t="s">
        <v>476</v>
      </c>
      <c r="I528" t="s">
        <v>438</v>
      </c>
      <c r="K528">
        <v>1</v>
      </c>
      <c r="O528">
        <f t="shared" si="22"/>
        <v>1</v>
      </c>
      <c r="S528" t="str">
        <f t="shared" si="18"/>
        <v>Anthophora plumipes</v>
      </c>
    </row>
    <row r="529" spans="1:19" ht="12.75">
      <c r="A529">
        <v>1753</v>
      </c>
      <c r="B529" s="17" t="str">
        <f>HYPERLINK("http://observations.be/gebied/view/32595?from=2000-01-01&amp;to=2010-10-25&amp;sp="&amp;A529,"Scheutbos")</f>
        <v>Scheutbos</v>
      </c>
      <c r="C529" s="1" t="s">
        <v>422</v>
      </c>
      <c r="D529">
        <v>1</v>
      </c>
      <c r="E529">
        <v>248</v>
      </c>
      <c r="F529" t="s">
        <v>530</v>
      </c>
      <c r="G529" t="s">
        <v>531</v>
      </c>
      <c r="H529" s="4" t="s">
        <v>476</v>
      </c>
      <c r="I529" t="s">
        <v>438</v>
      </c>
      <c r="J529" t="s">
        <v>878</v>
      </c>
      <c r="K529">
        <v>1</v>
      </c>
      <c r="O529">
        <f t="shared" si="22"/>
        <v>1</v>
      </c>
      <c r="S529" t="str">
        <f t="shared" si="18"/>
        <v>Apis mellifera</v>
      </c>
    </row>
    <row r="530" spans="1:19" ht="12.75">
      <c r="A530">
        <v>8803</v>
      </c>
      <c r="B530" s="17" t="str">
        <f>HYPERLINK("http://observations.be/gebied/view/32595?from=2000-01-01&amp;to=2010-10-25&amp;sp="&amp;A530,"Scheutbos")</f>
        <v>Scheutbos</v>
      </c>
      <c r="C530" s="1" t="s">
        <v>260</v>
      </c>
      <c r="D530">
        <v>1</v>
      </c>
      <c r="F530" t="s">
        <v>468</v>
      </c>
      <c r="H530" s="4" t="s">
        <v>476</v>
      </c>
      <c r="I530" t="s">
        <v>360</v>
      </c>
      <c r="K530">
        <v>1</v>
      </c>
      <c r="O530">
        <f t="shared" si="22"/>
        <v>1</v>
      </c>
      <c r="S530" t="str">
        <f t="shared" si="18"/>
        <v>Arge cyanocrocea</v>
      </c>
    </row>
    <row r="531" spans="1:19" ht="12.75">
      <c r="A531">
        <v>153561</v>
      </c>
      <c r="B531" s="17" t="str">
        <f>HYPERLINK("http://observations.be/gebied/view/32595?from=2000-01-01&amp;to=2010-10-25&amp;sp="&amp;A531,"Scheutbos")</f>
        <v>Scheutbos</v>
      </c>
      <c r="C531" s="1" t="s">
        <v>1410</v>
      </c>
      <c r="D531">
        <v>1</v>
      </c>
      <c r="H531" s="4" t="s">
        <v>476</v>
      </c>
      <c r="I531" t="s">
        <v>360</v>
      </c>
      <c r="K531">
        <v>1</v>
      </c>
      <c r="O531">
        <f t="shared" si="22"/>
        <v>1</v>
      </c>
      <c r="S531" t="str">
        <f t="shared" si="18"/>
        <v>Arge melanochra</v>
      </c>
    </row>
    <row r="532" spans="2:19" ht="12.75">
      <c r="B532" s="17"/>
      <c r="C532" s="1" t="s">
        <v>1996</v>
      </c>
      <c r="D532">
        <v>1</v>
      </c>
      <c r="H532" s="4" t="s">
        <v>476</v>
      </c>
      <c r="I532" t="s">
        <v>360</v>
      </c>
      <c r="J532" t="s">
        <v>2003</v>
      </c>
      <c r="K532">
        <v>1</v>
      </c>
      <c r="O532">
        <f t="shared" si="22"/>
        <v>1</v>
      </c>
      <c r="S532" t="str">
        <f t="shared" si="18"/>
        <v>Arge pagana</v>
      </c>
    </row>
    <row r="533" spans="2:19" ht="12.75">
      <c r="B533" s="17"/>
      <c r="C533" s="1" t="s">
        <v>2073</v>
      </c>
      <c r="D533">
        <v>1</v>
      </c>
      <c r="H533" s="4" t="s">
        <v>476</v>
      </c>
      <c r="I533" t="s">
        <v>881</v>
      </c>
      <c r="J533" t="s">
        <v>2074</v>
      </c>
      <c r="K533">
        <v>1</v>
      </c>
      <c r="O533">
        <f t="shared" si="22"/>
        <v>1</v>
      </c>
      <c r="S533" t="str">
        <f t="shared" si="18"/>
        <v>Argogorytes mystaceus</v>
      </c>
    </row>
    <row r="534" spans="1:19" ht="12.75">
      <c r="A534">
        <v>19066</v>
      </c>
      <c r="B534" s="17" t="str">
        <f>HYPERLINK("http://observations.be/gebied/view/32595?from=2000-01-01&amp;to=2010-10-25&amp;sp="&amp;A534,"Scheutbos")</f>
        <v>Scheutbos</v>
      </c>
      <c r="C534" s="1" t="s">
        <v>1178</v>
      </c>
      <c r="D534">
        <v>1</v>
      </c>
      <c r="F534" t="s">
        <v>1179</v>
      </c>
      <c r="G534" t="s">
        <v>1654</v>
      </c>
      <c r="H534" s="4" t="s">
        <v>476</v>
      </c>
      <c r="I534" t="s">
        <v>451</v>
      </c>
      <c r="K534">
        <v>1</v>
      </c>
      <c r="O534">
        <f t="shared" si="22"/>
        <v>1</v>
      </c>
      <c r="S534" t="str">
        <f t="shared" si="18"/>
        <v>Athalia rosae</v>
      </c>
    </row>
    <row r="535" spans="2:19" ht="12.75">
      <c r="B535" s="17" t="str">
        <f>HYPERLINK("http://observations.be/gebied/view/32595?from=2000-01-01&amp;to=2010-10-25&amp;sp="&amp;A535,"Scheutbos")</f>
        <v>Scheutbos</v>
      </c>
      <c r="C535" s="1" t="s">
        <v>873</v>
      </c>
      <c r="D535">
        <v>1</v>
      </c>
      <c r="F535" s="5" t="s">
        <v>875</v>
      </c>
      <c r="H535" s="4" t="s">
        <v>476</v>
      </c>
      <c r="I535" t="s">
        <v>461</v>
      </c>
      <c r="J535" t="s">
        <v>874</v>
      </c>
      <c r="K535">
        <v>0</v>
      </c>
      <c r="O535">
        <f t="shared" si="22"/>
        <v>1</v>
      </c>
      <c r="S535" t="str">
        <f t="shared" si="18"/>
        <v>Banchinae sp</v>
      </c>
    </row>
    <row r="536" spans="2:19" ht="12.75">
      <c r="B536" s="17" t="str">
        <f>HYPERLINK("http://observations.be/gebied/view/32595?from=2000-01-01&amp;to=2010-10-25&amp;sp="&amp;A536,"Scheutbos")</f>
        <v>Scheutbos</v>
      </c>
      <c r="C536" s="1" t="s">
        <v>1252</v>
      </c>
      <c r="D536">
        <v>1</v>
      </c>
      <c r="E536">
        <v>252</v>
      </c>
      <c r="F536" s="9" t="s">
        <v>1662</v>
      </c>
      <c r="H536" s="4" t="s">
        <v>476</v>
      </c>
      <c r="I536" t="s">
        <v>438</v>
      </c>
      <c r="J536" t="s">
        <v>1253</v>
      </c>
      <c r="K536">
        <v>1</v>
      </c>
      <c r="O536">
        <f t="shared" si="22"/>
        <v>1</v>
      </c>
      <c r="S536" t="str">
        <f t="shared" si="18"/>
        <v>Bombus (bohemicus)</v>
      </c>
    </row>
    <row r="537" spans="2:19" ht="12.75">
      <c r="B537" s="17"/>
      <c r="C537" s="1" t="s">
        <v>3260</v>
      </c>
      <c r="D537">
        <v>1</v>
      </c>
      <c r="F537" s="9"/>
      <c r="G537" t="s">
        <v>3261</v>
      </c>
      <c r="H537" s="4" t="s">
        <v>476</v>
      </c>
      <c r="I537" t="s">
        <v>438</v>
      </c>
      <c r="O537">
        <f t="shared" si="22"/>
        <v>1</v>
      </c>
      <c r="S537" t="str">
        <f t="shared" si="18"/>
        <v>Bombus hortorum</v>
      </c>
    </row>
    <row r="538" spans="2:19" ht="12.75">
      <c r="B538" s="17"/>
      <c r="C538" s="1" t="s">
        <v>2733</v>
      </c>
      <c r="D538">
        <v>1</v>
      </c>
      <c r="F538" s="9" t="s">
        <v>3205</v>
      </c>
      <c r="G538" t="s">
        <v>2734</v>
      </c>
      <c r="H538" s="4" t="s">
        <v>476</v>
      </c>
      <c r="I538" t="s">
        <v>438</v>
      </c>
      <c r="O538">
        <f t="shared" si="22"/>
        <v>1</v>
      </c>
      <c r="S538" t="str">
        <f t="shared" si="18"/>
        <v>Bombus hypnorum</v>
      </c>
    </row>
    <row r="539" spans="1:19" ht="12.75">
      <c r="A539">
        <v>1421</v>
      </c>
      <c r="B539" s="17" t="str">
        <f>HYPERLINK("http://observations.be/gebied/view/32595?from=2000-01-01&amp;to=2010-10-25&amp;sp="&amp;A539,"Scheutbos")</f>
        <v>Scheutbos</v>
      </c>
      <c r="C539" s="1" t="s">
        <v>195</v>
      </c>
      <c r="D539">
        <v>1</v>
      </c>
      <c r="F539" t="s">
        <v>569</v>
      </c>
      <c r="G539" s="9" t="s">
        <v>210</v>
      </c>
      <c r="H539" s="4" t="s">
        <v>476</v>
      </c>
      <c r="I539" t="s">
        <v>438</v>
      </c>
      <c r="K539">
        <v>1</v>
      </c>
      <c r="O539">
        <f t="shared" si="22"/>
        <v>1</v>
      </c>
      <c r="S539" t="str">
        <f t="shared" si="18"/>
        <v>Bombus lapidarius</v>
      </c>
    </row>
    <row r="540" spans="2:19" ht="12.75">
      <c r="B540" s="17"/>
      <c r="C540" s="1" t="s">
        <v>2789</v>
      </c>
      <c r="D540">
        <v>1</v>
      </c>
      <c r="G540" s="9"/>
      <c r="H540" s="4" t="s">
        <v>476</v>
      </c>
      <c r="I540" t="s">
        <v>438</v>
      </c>
      <c r="O540">
        <f t="shared" si="22"/>
        <v>1</v>
      </c>
      <c r="S540" t="str">
        <f t="shared" si="18"/>
        <v>Bombus lucorum</v>
      </c>
    </row>
    <row r="541" spans="1:19" ht="12.75">
      <c r="A541">
        <v>1427</v>
      </c>
      <c r="B541" s="17" t="str">
        <f>HYPERLINK("http://observations.be/gebied/view/32595?from=2000-01-01&amp;to=2010-10-25&amp;sp="&amp;A541,"Scheutbos")</f>
        <v>Scheutbos</v>
      </c>
      <c r="C541" s="1" t="s">
        <v>77</v>
      </c>
      <c r="D541">
        <v>1</v>
      </c>
      <c r="E541">
        <v>252</v>
      </c>
      <c r="F541" t="s">
        <v>199</v>
      </c>
      <c r="G541" t="s">
        <v>209</v>
      </c>
      <c r="H541" s="4" t="s">
        <v>476</v>
      </c>
      <c r="I541" t="s">
        <v>438</v>
      </c>
      <c r="J541" t="s">
        <v>876</v>
      </c>
      <c r="K541">
        <v>1</v>
      </c>
      <c r="O541">
        <f t="shared" si="22"/>
        <v>1</v>
      </c>
      <c r="S541" t="str">
        <f aca="true" t="shared" si="23" ref="S541:S684">C541</f>
        <v>Bombus pascuorum</v>
      </c>
    </row>
    <row r="542" spans="1:19" ht="12.75">
      <c r="A542">
        <v>1433</v>
      </c>
      <c r="B542" s="17" t="str">
        <f>HYPERLINK("http://observations.be/gebied/view/32595?from=2000-01-01&amp;to=2010-10-25&amp;sp="&amp;A542,"Scheutbos")</f>
        <v>Scheutbos</v>
      </c>
      <c r="C542" s="1" t="s">
        <v>1340</v>
      </c>
      <c r="D542">
        <v>1</v>
      </c>
      <c r="F542" s="9" t="s">
        <v>1664</v>
      </c>
      <c r="G542" s="9" t="s">
        <v>1663</v>
      </c>
      <c r="H542" s="4" t="s">
        <v>476</v>
      </c>
      <c r="I542" t="s">
        <v>438</v>
      </c>
      <c r="J542" t="s">
        <v>876</v>
      </c>
      <c r="K542">
        <v>1</v>
      </c>
      <c r="O542">
        <f t="shared" si="22"/>
        <v>1</v>
      </c>
      <c r="S542" t="str">
        <f t="shared" si="23"/>
        <v>Bombus pratorum</v>
      </c>
    </row>
    <row r="543" spans="1:19" ht="12.75">
      <c r="A543">
        <v>1803</v>
      </c>
      <c r="B543" s="17" t="str">
        <f>HYPERLINK("http://observations.be/gebied/view/32595?from=2000-01-01&amp;to=2010-10-25&amp;sp="&amp;A543,"Scheutbos")</f>
        <v>Scheutbos</v>
      </c>
      <c r="C543" s="1" t="s">
        <v>319</v>
      </c>
      <c r="D543">
        <v>1</v>
      </c>
      <c r="E543">
        <v>250</v>
      </c>
      <c r="F543" t="s">
        <v>570</v>
      </c>
      <c r="G543" t="s">
        <v>311</v>
      </c>
      <c r="H543" s="4" t="s">
        <v>476</v>
      </c>
      <c r="I543" t="s">
        <v>438</v>
      </c>
      <c r="K543">
        <v>1</v>
      </c>
      <c r="O543">
        <f t="shared" si="22"/>
        <v>1</v>
      </c>
      <c r="S543" t="str">
        <f t="shared" si="23"/>
        <v>Bombus terrestris sensus lato</v>
      </c>
    </row>
    <row r="544" spans="2:19" ht="12.75">
      <c r="B544" s="17" t="str">
        <f>HYPERLINK("http://observations.be/gebied/view/32595?from=2000-01-01&amp;to=2010-10-25&amp;sp="&amp;A544,"Scheutbos")</f>
        <v>Scheutbos</v>
      </c>
      <c r="C544" s="1" t="s">
        <v>2821</v>
      </c>
      <c r="D544">
        <v>1</v>
      </c>
      <c r="F544" s="9" t="s">
        <v>1665</v>
      </c>
      <c r="H544" s="4" t="s">
        <v>476</v>
      </c>
      <c r="I544" t="s">
        <v>438</v>
      </c>
      <c r="J544" t="s">
        <v>2822</v>
      </c>
      <c r="K544">
        <v>0</v>
      </c>
      <c r="L544">
        <v>1</v>
      </c>
      <c r="O544">
        <f t="shared" si="22"/>
        <v>1</v>
      </c>
      <c r="S544" t="str">
        <f t="shared" si="23"/>
        <v>Bombus vestalis/bohemicus</v>
      </c>
    </row>
    <row r="545" spans="2:15" ht="12.75">
      <c r="B545" s="17"/>
      <c r="C545" s="1" t="s">
        <v>2079</v>
      </c>
      <c r="D545">
        <v>1</v>
      </c>
      <c r="F545" s="9"/>
      <c r="H545" s="4" t="s">
        <v>476</v>
      </c>
      <c r="I545" t="s">
        <v>361</v>
      </c>
      <c r="J545" t="s">
        <v>2082</v>
      </c>
      <c r="K545">
        <v>0</v>
      </c>
      <c r="O545">
        <f t="shared" si="22"/>
        <v>1</v>
      </c>
    </row>
    <row r="546" spans="1:19" ht="12.75">
      <c r="A546">
        <v>8794</v>
      </c>
      <c r="B546" s="17" t="str">
        <f>HYPERLINK("http://observations.be/gebied/view/32595?from=2000-01-01&amp;to=2010-10-25&amp;sp="&amp;A546,"Scheutbos")</f>
        <v>Scheutbos</v>
      </c>
      <c r="C546" s="1" t="s">
        <v>747</v>
      </c>
      <c r="D546">
        <v>1</v>
      </c>
      <c r="F546" t="s">
        <v>748</v>
      </c>
      <c r="G546" t="s">
        <v>749</v>
      </c>
      <c r="H546" s="4" t="s">
        <v>476</v>
      </c>
      <c r="I546" t="s">
        <v>451</v>
      </c>
      <c r="J546" s="20" t="s">
        <v>865</v>
      </c>
      <c r="K546">
        <v>1</v>
      </c>
      <c r="O546">
        <f t="shared" si="22"/>
        <v>1</v>
      </c>
      <c r="S546" t="str">
        <f t="shared" si="23"/>
        <v>Caliroa cerasi</v>
      </c>
    </row>
    <row r="547" spans="2:19" ht="12.75">
      <c r="B547" s="17"/>
      <c r="C547" s="1" t="s">
        <v>2061</v>
      </c>
      <c r="D547">
        <v>1</v>
      </c>
      <c r="H547" s="4" t="s">
        <v>476</v>
      </c>
      <c r="I547" t="s">
        <v>461</v>
      </c>
      <c r="J547" t="s">
        <v>2062</v>
      </c>
      <c r="K547">
        <v>0</v>
      </c>
      <c r="O547">
        <f t="shared" si="22"/>
        <v>1</v>
      </c>
      <c r="S547" t="str">
        <f t="shared" si="23"/>
        <v>Campopleginae sp</v>
      </c>
    </row>
    <row r="548" spans="2:19" ht="12.75">
      <c r="B548" s="17"/>
      <c r="C548" s="1" t="s">
        <v>3262</v>
      </c>
      <c r="D548">
        <v>1</v>
      </c>
      <c r="G548" t="s">
        <v>3263</v>
      </c>
      <c r="H548" s="4" t="s">
        <v>476</v>
      </c>
      <c r="O548">
        <f t="shared" si="22"/>
        <v>1</v>
      </c>
      <c r="S548" t="str">
        <f t="shared" si="23"/>
        <v>Ceratina cyanea</v>
      </c>
    </row>
    <row r="549" spans="1:19" ht="12.75">
      <c r="A549">
        <v>1790</v>
      </c>
      <c r="B549" s="17" t="str">
        <f>HYPERLINK("http://observations.be/gebied/view/32595?from=2000-01-01&amp;to=2010-10-25&amp;sp="&amp;A549,"Scheutbos")</f>
        <v>Scheutbos</v>
      </c>
      <c r="C549" s="1" t="s">
        <v>1145</v>
      </c>
      <c r="D549">
        <v>1</v>
      </c>
      <c r="F549" s="9" t="s">
        <v>1682</v>
      </c>
      <c r="H549" s="4" t="s">
        <v>476</v>
      </c>
      <c r="I549" t="s">
        <v>881</v>
      </c>
      <c r="K549">
        <v>1</v>
      </c>
      <c r="O549">
        <f t="shared" si="22"/>
        <v>1</v>
      </c>
      <c r="S549" t="str">
        <f t="shared" si="23"/>
        <v>Cerceris arenaria</v>
      </c>
    </row>
    <row r="550" spans="1:19" ht="12.75">
      <c r="A550">
        <v>20173</v>
      </c>
      <c r="B550" s="17" t="str">
        <f>HYPERLINK("http://observations.be/gebied/view/32595?from=2000-01-01&amp;to=2010-10-25&amp;sp="&amp;A550,"Scheutbos")</f>
        <v>Scheutbos</v>
      </c>
      <c r="C550" s="1" t="s">
        <v>543</v>
      </c>
      <c r="D550">
        <v>1</v>
      </c>
      <c r="F550" t="s">
        <v>349</v>
      </c>
      <c r="H550" s="4" t="s">
        <v>476</v>
      </c>
      <c r="I550" t="s">
        <v>881</v>
      </c>
      <c r="J550" t="s">
        <v>876</v>
      </c>
      <c r="K550">
        <v>1</v>
      </c>
      <c r="O550">
        <f t="shared" si="22"/>
        <v>1</v>
      </c>
      <c r="S550" t="str">
        <f t="shared" si="23"/>
        <v>Cerceris rybyensis</v>
      </c>
    </row>
    <row r="551" spans="2:19" ht="12.75">
      <c r="B551" s="17"/>
      <c r="C551" s="1" t="s">
        <v>2887</v>
      </c>
      <c r="D551">
        <v>1</v>
      </c>
      <c r="H551" s="4" t="s">
        <v>476</v>
      </c>
      <c r="I551" t="s">
        <v>438</v>
      </c>
      <c r="J551" t="s">
        <v>2720</v>
      </c>
      <c r="O551">
        <f t="shared" si="22"/>
        <v>1</v>
      </c>
      <c r="S551" t="str">
        <f t="shared" si="23"/>
        <v>Chalicodoma (Megachile) ericetorum</v>
      </c>
    </row>
    <row r="552" spans="2:19" ht="12.75">
      <c r="B552" s="17"/>
      <c r="C552" s="13" t="s">
        <v>3294</v>
      </c>
      <c r="D552">
        <v>1</v>
      </c>
      <c r="H552" s="8" t="s">
        <v>476</v>
      </c>
      <c r="O552">
        <f t="shared" si="22"/>
        <v>1</v>
      </c>
      <c r="S552" t="str">
        <f t="shared" si="23"/>
        <v>Chelostoma florisomne</v>
      </c>
    </row>
    <row r="553" spans="2:19" ht="12.75">
      <c r="B553" s="17"/>
      <c r="C553" s="7" t="s">
        <v>2409</v>
      </c>
      <c r="D553">
        <v>1</v>
      </c>
      <c r="G553" t="s">
        <v>2410</v>
      </c>
      <c r="H553" s="4" t="s">
        <v>476</v>
      </c>
      <c r="I553" t="s">
        <v>2411</v>
      </c>
      <c r="K553">
        <v>0</v>
      </c>
      <c r="O553">
        <f t="shared" si="22"/>
        <v>1</v>
      </c>
      <c r="S553" t="str">
        <f t="shared" si="23"/>
        <v>Chrysis cf ignata</v>
      </c>
    </row>
    <row r="554" spans="2:15" ht="12.75">
      <c r="B554" s="17"/>
      <c r="C554" s="13" t="s">
        <v>3295</v>
      </c>
      <c r="D554">
        <v>1</v>
      </c>
      <c r="H554" s="8" t="s">
        <v>476</v>
      </c>
      <c r="O554">
        <f t="shared" si="22"/>
        <v>1</v>
      </c>
    </row>
    <row r="555" spans="2:15" ht="12.75">
      <c r="B555" s="17"/>
      <c r="C555" s="23" t="s">
        <v>2842</v>
      </c>
      <c r="D555">
        <v>1</v>
      </c>
      <c r="G555" t="s">
        <v>2843</v>
      </c>
      <c r="H555" s="4" t="s">
        <v>476</v>
      </c>
      <c r="I555" t="s">
        <v>438</v>
      </c>
      <c r="J555" t="s">
        <v>2720</v>
      </c>
      <c r="O555">
        <f t="shared" si="22"/>
        <v>1</v>
      </c>
    </row>
    <row r="556" spans="1:19" ht="12.75">
      <c r="A556">
        <v>24364</v>
      </c>
      <c r="B556" s="17" t="str">
        <f aca="true" t="shared" si="24" ref="B556:B567">HYPERLINK("http://observations.be/gebied/view/32595?from=2000-01-01&amp;to=2010-10-25&amp;sp="&amp;A556,"Scheutbos")</f>
        <v>Scheutbos</v>
      </c>
      <c r="C556" s="23" t="s">
        <v>1180</v>
      </c>
      <c r="D556">
        <v>1</v>
      </c>
      <c r="F556" s="9" t="s">
        <v>1702</v>
      </c>
      <c r="G556" s="9" t="s">
        <v>1703</v>
      </c>
      <c r="H556" s="4" t="s">
        <v>476</v>
      </c>
      <c r="I556" t="s">
        <v>438</v>
      </c>
      <c r="K556">
        <v>1</v>
      </c>
      <c r="O556">
        <f t="shared" si="22"/>
        <v>1</v>
      </c>
      <c r="S556" t="str">
        <f t="shared" si="23"/>
        <v>Colletes hederae</v>
      </c>
    </row>
    <row r="557" spans="1:19" ht="12.75">
      <c r="A557">
        <v>17160</v>
      </c>
      <c r="B557" s="17" t="str">
        <f t="shared" si="24"/>
        <v>Scheutbos</v>
      </c>
      <c r="C557" s="1" t="s">
        <v>1343</v>
      </c>
      <c r="D557">
        <v>1</v>
      </c>
      <c r="F557" s="9" t="s">
        <v>1704</v>
      </c>
      <c r="H557" s="4" t="s">
        <v>476</v>
      </c>
      <c r="I557" t="s">
        <v>438</v>
      </c>
      <c r="K557">
        <v>1</v>
      </c>
      <c r="O557">
        <f t="shared" si="22"/>
        <v>1</v>
      </c>
      <c r="S557" t="str">
        <f t="shared" si="23"/>
        <v>Colletes sp (daviesanus?similis? fodiens?)</v>
      </c>
    </row>
    <row r="558" spans="1:19" ht="12.75">
      <c r="A558">
        <v>105339</v>
      </c>
      <c r="B558" s="17" t="str">
        <f t="shared" si="24"/>
        <v>Scheutbos</v>
      </c>
      <c r="C558" s="1" t="s">
        <v>572</v>
      </c>
      <c r="D558">
        <v>1</v>
      </c>
      <c r="H558" s="4" t="s">
        <v>476</v>
      </c>
      <c r="I558" t="s">
        <v>361</v>
      </c>
      <c r="K558">
        <v>1</v>
      </c>
      <c r="O558">
        <f t="shared" si="22"/>
        <v>1</v>
      </c>
      <c r="S558" t="str">
        <f t="shared" si="23"/>
        <v>Cremnops desertor</v>
      </c>
    </row>
    <row r="559" spans="2:19" ht="12.75">
      <c r="B559" s="17" t="str">
        <f t="shared" si="24"/>
        <v>Scheutbos</v>
      </c>
      <c r="C559" s="1" t="s">
        <v>460</v>
      </c>
      <c r="D559">
        <v>1</v>
      </c>
      <c r="H559" s="4" t="s">
        <v>476</v>
      </c>
      <c r="I559" t="s">
        <v>461</v>
      </c>
      <c r="J559" t="s">
        <v>858</v>
      </c>
      <c r="K559">
        <v>0</v>
      </c>
      <c r="O559">
        <f t="shared" si="22"/>
        <v>1</v>
      </c>
      <c r="S559" t="str">
        <f t="shared" si="23"/>
        <v>Cryptinae sp</v>
      </c>
    </row>
    <row r="560" spans="2:19" ht="12.75">
      <c r="B560" s="17" t="str">
        <f t="shared" si="24"/>
        <v>Scheutbos</v>
      </c>
      <c r="C560" s="2" t="s">
        <v>774</v>
      </c>
      <c r="D560">
        <v>1</v>
      </c>
      <c r="H560" s="4" t="s">
        <v>476</v>
      </c>
      <c r="I560" t="s">
        <v>461</v>
      </c>
      <c r="K560">
        <v>0</v>
      </c>
      <c r="L560">
        <v>1</v>
      </c>
      <c r="O560">
        <f t="shared" si="22"/>
        <v>1</v>
      </c>
      <c r="S560" t="str">
        <f t="shared" si="23"/>
        <v>Ctenichneumon sp</v>
      </c>
    </row>
    <row r="561" spans="2:15" ht="12.75">
      <c r="B561" s="17"/>
      <c r="C561" s="1" t="s">
        <v>3313</v>
      </c>
      <c r="D561">
        <v>1</v>
      </c>
      <c r="H561" s="4" t="s">
        <v>476</v>
      </c>
      <c r="O561">
        <f t="shared" si="22"/>
        <v>1</v>
      </c>
    </row>
    <row r="562" spans="1:19" ht="12.75">
      <c r="A562">
        <v>153638</v>
      </c>
      <c r="B562" s="17" t="str">
        <f t="shared" si="24"/>
        <v>Scheutbos</v>
      </c>
      <c r="C562" s="1" t="s">
        <v>1037</v>
      </c>
      <c r="D562">
        <v>1</v>
      </c>
      <c r="H562" s="4" t="s">
        <v>476</v>
      </c>
      <c r="I562" t="s">
        <v>451</v>
      </c>
      <c r="J562" t="s">
        <v>863</v>
      </c>
      <c r="K562">
        <v>1</v>
      </c>
      <c r="O562">
        <f t="shared" si="22"/>
        <v>1</v>
      </c>
      <c r="S562" t="str">
        <f t="shared" si="23"/>
        <v>Dolerus haematodes</v>
      </c>
    </row>
    <row r="563" spans="2:19" ht="12.75">
      <c r="B563" s="17" t="str">
        <f t="shared" si="24"/>
        <v>Scheutbos</v>
      </c>
      <c r="C563" s="2" t="s">
        <v>1038</v>
      </c>
      <c r="D563">
        <v>1</v>
      </c>
      <c r="H563" s="4" t="s">
        <v>476</v>
      </c>
      <c r="I563" t="s">
        <v>451</v>
      </c>
      <c r="K563">
        <v>0</v>
      </c>
      <c r="O563">
        <f t="shared" si="22"/>
        <v>1</v>
      </c>
      <c r="S563" t="str">
        <f t="shared" si="23"/>
        <v>Dolerus puncticollis</v>
      </c>
    </row>
    <row r="564" spans="1:19" ht="12.75">
      <c r="A564">
        <v>8795</v>
      </c>
      <c r="B564" s="17" t="str">
        <f t="shared" si="24"/>
        <v>Scheutbos</v>
      </c>
      <c r="C564" s="1" t="s">
        <v>520</v>
      </c>
      <c r="D564">
        <v>1</v>
      </c>
      <c r="G564" t="s">
        <v>565</v>
      </c>
      <c r="H564" s="4" t="s">
        <v>476</v>
      </c>
      <c r="I564" t="s">
        <v>451</v>
      </c>
      <c r="J564" t="s">
        <v>865</v>
      </c>
      <c r="K564">
        <v>1</v>
      </c>
      <c r="O564">
        <f t="shared" si="22"/>
        <v>1</v>
      </c>
      <c r="S564" t="str">
        <f t="shared" si="23"/>
        <v>Dolerus sp</v>
      </c>
    </row>
    <row r="565" spans="1:19" ht="12.75">
      <c r="A565">
        <v>18709</v>
      </c>
      <c r="B565" s="17" t="str">
        <f t="shared" si="24"/>
        <v>Scheutbos</v>
      </c>
      <c r="C565" s="1" t="s">
        <v>1256</v>
      </c>
      <c r="D565">
        <v>1</v>
      </c>
      <c r="F565" s="9" t="s">
        <v>1730</v>
      </c>
      <c r="H565" s="4" t="s">
        <v>476</v>
      </c>
      <c r="I565" t="s">
        <v>881</v>
      </c>
      <c r="J565" t="s">
        <v>876</v>
      </c>
      <c r="K565">
        <v>1</v>
      </c>
      <c r="O565">
        <f t="shared" si="22"/>
        <v>1</v>
      </c>
      <c r="S565" t="str">
        <f t="shared" si="23"/>
        <v>Ectemnius sp</v>
      </c>
    </row>
    <row r="566" spans="2:19" ht="12.75">
      <c r="B566" s="17" t="str">
        <f t="shared" si="24"/>
        <v>Scheutbos</v>
      </c>
      <c r="C566" s="1" t="s">
        <v>1366</v>
      </c>
      <c r="D566">
        <v>1</v>
      </c>
      <c r="H566" s="4" t="s">
        <v>476</v>
      </c>
      <c r="I566" t="s">
        <v>461</v>
      </c>
      <c r="J566" t="s">
        <v>1365</v>
      </c>
      <c r="K566">
        <v>0</v>
      </c>
      <c r="O566">
        <f t="shared" si="22"/>
        <v>1</v>
      </c>
      <c r="S566" t="str">
        <f t="shared" si="23"/>
        <v>Endasys sp (cryptinae)</v>
      </c>
    </row>
    <row r="567" spans="1:19" ht="12.75">
      <c r="A567">
        <v>80427</v>
      </c>
      <c r="B567" s="17" t="str">
        <f t="shared" si="24"/>
        <v>Scheutbos</v>
      </c>
      <c r="C567" s="7" t="s">
        <v>1315</v>
      </c>
      <c r="D567">
        <v>1</v>
      </c>
      <c r="H567" s="4" t="s">
        <v>476</v>
      </c>
      <c r="I567" t="s">
        <v>366</v>
      </c>
      <c r="J567" t="s">
        <v>1314</v>
      </c>
      <c r="K567">
        <v>1</v>
      </c>
      <c r="O567">
        <f t="shared" si="22"/>
        <v>1</v>
      </c>
      <c r="S567" t="str">
        <f t="shared" si="23"/>
        <v>Eumenes coronatus (90%)</v>
      </c>
    </row>
    <row r="568" spans="2:19" ht="12.75">
      <c r="B568" s="17"/>
      <c r="C568" s="1" t="s">
        <v>2895</v>
      </c>
      <c r="D568">
        <v>1</v>
      </c>
      <c r="H568" s="4" t="s">
        <v>476</v>
      </c>
      <c r="I568" t="s">
        <v>366</v>
      </c>
      <c r="O568">
        <f t="shared" si="22"/>
        <v>1</v>
      </c>
      <c r="S568" t="s">
        <v>2895</v>
      </c>
    </row>
    <row r="569" spans="1:19" ht="12.75">
      <c r="A569">
        <v>80505</v>
      </c>
      <c r="B569" s="17" t="str">
        <f>HYPERLINK("http://observations.be/gebied/view/32595?from=2000-01-01&amp;to=2010-10-25&amp;sp="&amp;A569,"Scheutbos")</f>
        <v>Scheutbos</v>
      </c>
      <c r="C569" s="1" t="s">
        <v>612</v>
      </c>
      <c r="D569">
        <v>1</v>
      </c>
      <c r="H569" s="4" t="s">
        <v>476</v>
      </c>
      <c r="I569" t="s">
        <v>451</v>
      </c>
      <c r="J569" t="s">
        <v>863</v>
      </c>
      <c r="K569">
        <v>1</v>
      </c>
      <c r="O569">
        <f aca="true" t="shared" si="25" ref="O569:O661">D569</f>
        <v>1</v>
      </c>
      <c r="S569" t="str">
        <f t="shared" si="23"/>
        <v>Eutomostethus ephippium</v>
      </c>
    </row>
    <row r="570" spans="2:19" ht="12.75">
      <c r="B570" s="17" t="str">
        <f>HYPERLINK("http://observations.be/gebied/view/32595?from=2000-01-01&amp;to=2010-10-25&amp;sp="&amp;A570,"Scheutbos")</f>
        <v>Scheutbos</v>
      </c>
      <c r="C570" s="1" t="s">
        <v>854</v>
      </c>
      <c r="D570">
        <v>0</v>
      </c>
      <c r="H570" s="4" t="s">
        <v>476</v>
      </c>
      <c r="I570" t="s">
        <v>750</v>
      </c>
      <c r="K570">
        <v>0</v>
      </c>
      <c r="O570">
        <f t="shared" si="25"/>
        <v>0</v>
      </c>
      <c r="S570" t="str">
        <f t="shared" si="23"/>
        <v>Gasteruptiidae sp</v>
      </c>
    </row>
    <row r="571" spans="2:19" ht="12.75">
      <c r="B571" s="17"/>
      <c r="C571" s="1" t="s">
        <v>2066</v>
      </c>
      <c r="D571">
        <v>1</v>
      </c>
      <c r="H571" s="4" t="s">
        <v>476</v>
      </c>
      <c r="I571" t="s">
        <v>750</v>
      </c>
      <c r="K571">
        <v>1</v>
      </c>
      <c r="O571">
        <f t="shared" si="25"/>
        <v>1</v>
      </c>
      <c r="S571" t="str">
        <f t="shared" si="23"/>
        <v>Gasteruption cf. pedemontanum</v>
      </c>
    </row>
    <row r="572" spans="2:19" ht="12.75">
      <c r="B572" s="17"/>
      <c r="C572" s="1" t="s">
        <v>2577</v>
      </c>
      <c r="D572">
        <v>1</v>
      </c>
      <c r="H572" s="4" t="s">
        <v>476</v>
      </c>
      <c r="I572" t="s">
        <v>750</v>
      </c>
      <c r="O572">
        <f t="shared" si="25"/>
        <v>1</v>
      </c>
      <c r="S572" t="str">
        <f t="shared" si="23"/>
        <v>Gasteruption jaculator</v>
      </c>
    </row>
    <row r="573" spans="1:19" ht="12.75">
      <c r="A573">
        <v>18671</v>
      </c>
      <c r="B573" s="17" t="str">
        <f>HYPERLINK("http://observations.be/gebied/view/32595?from=2000-01-01&amp;to=2010-10-25&amp;sp="&amp;A573,"Scheutbos")</f>
        <v>Scheutbos</v>
      </c>
      <c r="C573" s="2" t="s">
        <v>791</v>
      </c>
      <c r="D573">
        <v>1</v>
      </c>
      <c r="H573" s="4" t="s">
        <v>476</v>
      </c>
      <c r="I573" t="s">
        <v>461</v>
      </c>
      <c r="K573">
        <v>0</v>
      </c>
      <c r="L573">
        <v>1</v>
      </c>
      <c r="O573">
        <f t="shared" si="25"/>
        <v>1</v>
      </c>
      <c r="S573" t="str">
        <f t="shared" si="23"/>
        <v>Gelis sp</v>
      </c>
    </row>
    <row r="574" spans="1:19" ht="12.75">
      <c r="A574">
        <v>26630</v>
      </c>
      <c r="B574" s="17" t="str">
        <f>HYPERLINK("http://observations.be/gebied/view/32595?from=2000-01-01&amp;to=2010-10-25&amp;sp="&amp;A574,"Scheutbos")</f>
        <v>Scheutbos</v>
      </c>
      <c r="C574" s="1" t="s">
        <v>1288</v>
      </c>
      <c r="D574">
        <v>1</v>
      </c>
      <c r="F574" t="s">
        <v>1759</v>
      </c>
      <c r="H574" s="4" t="s">
        <v>476</v>
      </c>
      <c r="I574" t="s">
        <v>881</v>
      </c>
      <c r="J574" t="s">
        <v>876</v>
      </c>
      <c r="K574">
        <v>1</v>
      </c>
      <c r="O574">
        <f t="shared" si="25"/>
        <v>1</v>
      </c>
      <c r="S574" t="str">
        <f t="shared" si="23"/>
        <v>Gorytes sp</v>
      </c>
    </row>
    <row r="575" spans="2:19" ht="12.75">
      <c r="B575" s="17"/>
      <c r="C575" s="23" t="s">
        <v>3232</v>
      </c>
      <c r="D575">
        <v>1</v>
      </c>
      <c r="H575" s="8" t="s">
        <v>476</v>
      </c>
      <c r="I575" s="9" t="s">
        <v>366</v>
      </c>
      <c r="J575" s="9" t="s">
        <v>2860</v>
      </c>
      <c r="O575">
        <f t="shared" si="25"/>
        <v>1</v>
      </c>
      <c r="S575" t="str">
        <f t="shared" si="23"/>
        <v>Gymnomerus laevipes</v>
      </c>
    </row>
    <row r="576" spans="2:19" ht="12.75">
      <c r="B576" s="17"/>
      <c r="C576" s="13" t="s">
        <v>3283</v>
      </c>
      <c r="D576">
        <v>1</v>
      </c>
      <c r="H576" s="8" t="s">
        <v>476</v>
      </c>
      <c r="I576" s="9"/>
      <c r="J576" s="9"/>
      <c r="O576">
        <f t="shared" si="25"/>
        <v>1</v>
      </c>
      <c r="S576" t="str">
        <f t="shared" si="23"/>
        <v>Halictus scabiosae</v>
      </c>
    </row>
    <row r="577" spans="2:15" ht="12.75">
      <c r="B577" s="17"/>
      <c r="C577" s="13" t="s">
        <v>3284</v>
      </c>
      <c r="D577">
        <v>1</v>
      </c>
      <c r="H577" s="8" t="s">
        <v>476</v>
      </c>
      <c r="I577" s="9"/>
      <c r="J577" s="9"/>
      <c r="O577">
        <f t="shared" si="25"/>
        <v>1</v>
      </c>
    </row>
    <row r="578" spans="2:19" ht="12.75">
      <c r="B578" s="17"/>
      <c r="C578" s="1" t="s">
        <v>2536</v>
      </c>
      <c r="D578">
        <v>1</v>
      </c>
      <c r="H578" s="4" t="s">
        <v>476</v>
      </c>
      <c r="I578" t="s">
        <v>461</v>
      </c>
      <c r="J578" t="s">
        <v>858</v>
      </c>
      <c r="O578">
        <f t="shared" si="25"/>
        <v>1</v>
      </c>
      <c r="S578" t="str">
        <f t="shared" si="23"/>
        <v>Hepiopelmus variegatorius</v>
      </c>
    </row>
    <row r="579" spans="2:19" ht="12.75">
      <c r="B579" s="17"/>
      <c r="C579" s="1" t="s">
        <v>2797</v>
      </c>
      <c r="D579">
        <v>1</v>
      </c>
      <c r="H579" s="4" t="s">
        <v>476</v>
      </c>
      <c r="I579" t="s">
        <v>2798</v>
      </c>
      <c r="K579">
        <v>1</v>
      </c>
      <c r="O579">
        <f t="shared" si="25"/>
        <v>1</v>
      </c>
      <c r="S579" t="str">
        <f t="shared" si="23"/>
        <v>Heriades truncorum</v>
      </c>
    </row>
    <row r="580" spans="2:19" ht="12.75">
      <c r="B580" s="17"/>
      <c r="C580" s="13" t="s">
        <v>3303</v>
      </c>
      <c r="D580">
        <v>1</v>
      </c>
      <c r="H580" s="8" t="s">
        <v>476</v>
      </c>
      <c r="O580">
        <f t="shared" si="25"/>
        <v>1</v>
      </c>
      <c r="S580" t="str">
        <f t="shared" si="23"/>
        <v>Heterarthrus fiora</v>
      </c>
    </row>
    <row r="581" spans="2:19" ht="12.75">
      <c r="B581" s="17"/>
      <c r="C581" s="13" t="s">
        <v>3296</v>
      </c>
      <c r="D581">
        <v>1</v>
      </c>
      <c r="G581" s="9" t="s">
        <v>3297</v>
      </c>
      <c r="H581" s="8" t="s">
        <v>476</v>
      </c>
      <c r="O581">
        <f t="shared" si="25"/>
        <v>1</v>
      </c>
      <c r="S581" t="str">
        <f t="shared" si="23"/>
        <v>Hoplitis leucomelana</v>
      </c>
    </row>
    <row r="582" spans="2:19" ht="12.75">
      <c r="B582" s="17"/>
      <c r="C582" s="1" t="s">
        <v>2721</v>
      </c>
      <c r="D582">
        <v>1</v>
      </c>
      <c r="H582" s="4" t="s">
        <v>476</v>
      </c>
      <c r="I582" t="s">
        <v>438</v>
      </c>
      <c r="J582" t="s">
        <v>2720</v>
      </c>
      <c r="O582">
        <f t="shared" si="25"/>
        <v>1</v>
      </c>
      <c r="S582" t="str">
        <f t="shared" si="23"/>
        <v>Hylaeus communis</v>
      </c>
    </row>
    <row r="583" spans="2:19" ht="12.75">
      <c r="B583" s="17"/>
      <c r="C583" s="13" t="s">
        <v>3285</v>
      </c>
      <c r="D583">
        <v>1</v>
      </c>
      <c r="H583" s="8" t="s">
        <v>476</v>
      </c>
      <c r="O583">
        <f t="shared" si="25"/>
        <v>1</v>
      </c>
      <c r="S583" t="str">
        <f t="shared" si="23"/>
        <v>Hylaeus dilatatus</v>
      </c>
    </row>
    <row r="584" spans="2:19" ht="12.75">
      <c r="B584" s="17"/>
      <c r="C584" s="13" t="s">
        <v>3286</v>
      </c>
      <c r="D584">
        <v>1</v>
      </c>
      <c r="H584" s="8" t="s">
        <v>476</v>
      </c>
      <c r="O584">
        <f t="shared" si="25"/>
        <v>1</v>
      </c>
      <c r="S584" t="str">
        <f t="shared" si="23"/>
        <v>Hylaeus gredleri</v>
      </c>
    </row>
    <row r="585" spans="2:19" ht="12.75">
      <c r="B585" s="17"/>
      <c r="C585" s="1" t="s">
        <v>2722</v>
      </c>
      <c r="D585">
        <v>1</v>
      </c>
      <c r="H585" s="4" t="s">
        <v>476</v>
      </c>
      <c r="I585" t="s">
        <v>438</v>
      </c>
      <c r="J585" t="s">
        <v>2720</v>
      </c>
      <c r="O585">
        <v>1</v>
      </c>
      <c r="S585" t="str">
        <f t="shared" si="23"/>
        <v>Hylaeus hyalinatus</v>
      </c>
    </row>
    <row r="586" spans="2:19" ht="12.75">
      <c r="B586" s="17"/>
      <c r="C586" s="13" t="s">
        <v>3354</v>
      </c>
      <c r="D586">
        <v>1</v>
      </c>
      <c r="H586" s="8" t="s">
        <v>476</v>
      </c>
      <c r="S586" t="str">
        <f t="shared" si="23"/>
        <v>Hylaeus incongruus</v>
      </c>
    </row>
    <row r="587" spans="2:19" ht="12.75">
      <c r="B587" s="17"/>
      <c r="C587" s="23" t="s">
        <v>3227</v>
      </c>
      <c r="D587">
        <v>1</v>
      </c>
      <c r="G587" t="s">
        <v>3228</v>
      </c>
      <c r="H587" s="4" t="s">
        <v>476</v>
      </c>
      <c r="I587" t="s">
        <v>3229</v>
      </c>
      <c r="J587" t="s">
        <v>2860</v>
      </c>
      <c r="S587" t="str">
        <f t="shared" si="23"/>
        <v>Hylaeus punctulatissimus</v>
      </c>
    </row>
    <row r="588" spans="2:19" ht="12.75">
      <c r="B588" s="17"/>
      <c r="C588" s="13" t="s">
        <v>3287</v>
      </c>
      <c r="D588">
        <v>1</v>
      </c>
      <c r="H588" s="8" t="s">
        <v>476</v>
      </c>
      <c r="S588" t="str">
        <f t="shared" si="23"/>
        <v>Hylaeus signatus</v>
      </c>
    </row>
    <row r="589" spans="1:19" ht="12.75">
      <c r="A589">
        <v>85514</v>
      </c>
      <c r="B589" s="17" t="str">
        <f>HYPERLINK("http://observations.be/gebied/view/32595?from=2000-01-01&amp;to=2010-10-25&amp;sp="&amp;A589,"Scheutbos")</f>
        <v>Scheutbos</v>
      </c>
      <c r="C589" s="1" t="s">
        <v>880</v>
      </c>
      <c r="D589">
        <v>0</v>
      </c>
      <c r="F589" t="s">
        <v>1770</v>
      </c>
      <c r="H589" s="4" t="s">
        <v>476</v>
      </c>
      <c r="I589" t="s">
        <v>438</v>
      </c>
      <c r="J589" t="s">
        <v>876</v>
      </c>
      <c r="K589">
        <v>1</v>
      </c>
      <c r="O589">
        <f t="shared" si="25"/>
        <v>0</v>
      </c>
      <c r="S589" t="str">
        <f t="shared" si="23"/>
        <v>Hylaeus sp</v>
      </c>
    </row>
    <row r="590" spans="2:19" ht="12.75">
      <c r="B590" s="17" t="str">
        <f>HYPERLINK("http://observations.be/gebied/view/32595?from=2000-01-01&amp;to=2010-10-25&amp;sp="&amp;A590,"Scheutbos")</f>
        <v>Scheutbos</v>
      </c>
      <c r="C590" s="1" t="s">
        <v>1317</v>
      </c>
      <c r="D590">
        <v>1</v>
      </c>
      <c r="F590" s="7" t="s">
        <v>1316</v>
      </c>
      <c r="H590" s="4" t="s">
        <v>476</v>
      </c>
      <c r="I590" t="s">
        <v>461</v>
      </c>
      <c r="J590" t="s">
        <v>858</v>
      </c>
      <c r="K590">
        <v>0</v>
      </c>
      <c r="O590">
        <f t="shared" si="25"/>
        <v>1</v>
      </c>
      <c r="S590" t="str">
        <f t="shared" si="23"/>
        <v>Ichneumon </v>
      </c>
    </row>
    <row r="591" spans="2:19" ht="12.75">
      <c r="B591" s="17" t="str">
        <f>HYPERLINK("http://observations.be/gebied/view/32595?from=2000-01-01&amp;to=2010-10-25&amp;sp="&amp;A591,"Scheutbos")</f>
        <v>Scheutbos</v>
      </c>
      <c r="C591" s="1" t="s">
        <v>872</v>
      </c>
      <c r="D591">
        <v>1</v>
      </c>
      <c r="H591" s="4" t="s">
        <v>476</v>
      </c>
      <c r="I591" t="s">
        <v>461</v>
      </c>
      <c r="J591" t="s">
        <v>858</v>
      </c>
      <c r="K591">
        <v>1</v>
      </c>
      <c r="O591">
        <f t="shared" si="25"/>
        <v>1</v>
      </c>
      <c r="S591" t="str">
        <f t="shared" si="23"/>
        <v>Ichneumon inquinatus</v>
      </c>
    </row>
    <row r="592" spans="2:19" ht="12.75">
      <c r="B592" s="17" t="str">
        <f>HYPERLINK("http://observations.be/gebied/view/32595?from=2000-01-01&amp;to=2010-10-25&amp;sp="&amp;A592,"Scheutbos")</f>
        <v>Scheutbos</v>
      </c>
      <c r="C592" s="7" t="s">
        <v>1248</v>
      </c>
      <c r="D592">
        <v>1</v>
      </c>
      <c r="H592" s="4" t="s">
        <v>476</v>
      </c>
      <c r="I592" t="s">
        <v>461</v>
      </c>
      <c r="J592" t="s">
        <v>1250</v>
      </c>
      <c r="K592">
        <v>0</v>
      </c>
      <c r="O592">
        <f t="shared" si="25"/>
        <v>1</v>
      </c>
      <c r="S592" t="str">
        <f t="shared" si="23"/>
        <v>Ichneumon molitorius</v>
      </c>
    </row>
    <row r="593" spans="2:19" ht="12.75">
      <c r="B593" s="17"/>
      <c r="C593" s="1" t="s">
        <v>2092</v>
      </c>
      <c r="D593">
        <v>1</v>
      </c>
      <c r="H593" s="4" t="s">
        <v>476</v>
      </c>
      <c r="I593" t="s">
        <v>461</v>
      </c>
      <c r="J593" t="s">
        <v>858</v>
      </c>
      <c r="K593">
        <v>0</v>
      </c>
      <c r="O593">
        <f t="shared" si="25"/>
        <v>1</v>
      </c>
      <c r="S593" t="str">
        <f t="shared" si="23"/>
        <v>Ichneumon quaesitorius</v>
      </c>
    </row>
    <row r="594" spans="1:19" ht="12.75">
      <c r="A594">
        <v>26631</v>
      </c>
      <c r="B594" s="17" t="str">
        <f>HYPERLINK("http://observations.be/gebied/view/32595?from=2000-01-01&amp;to=2010-10-25&amp;sp="&amp;A594,"Scheutbos")</f>
        <v>Scheutbos</v>
      </c>
      <c r="C594" s="1" t="s">
        <v>1245</v>
      </c>
      <c r="D594">
        <v>1</v>
      </c>
      <c r="H594" s="4" t="s">
        <v>476</v>
      </c>
      <c r="I594" t="s">
        <v>461</v>
      </c>
      <c r="J594" t="s">
        <v>858</v>
      </c>
      <c r="K594">
        <v>1</v>
      </c>
      <c r="O594">
        <f t="shared" si="25"/>
        <v>1</v>
      </c>
      <c r="S594" t="str">
        <f t="shared" si="23"/>
        <v>Ichneumon sarcitorius</v>
      </c>
    </row>
    <row r="595" spans="2:19" ht="12.75">
      <c r="B595" s="17" t="str">
        <f>HYPERLINK("http://observations.be/gebied/view/32595?from=2000-01-01&amp;to=2010-10-25&amp;sp="&amp;A595,"Scheutbos")</f>
        <v>Scheutbos</v>
      </c>
      <c r="C595" s="1" t="s">
        <v>857</v>
      </c>
      <c r="D595">
        <v>1</v>
      </c>
      <c r="H595" s="4" t="s">
        <v>476</v>
      </c>
      <c r="I595" t="s">
        <v>461</v>
      </c>
      <c r="J595" t="s">
        <v>858</v>
      </c>
      <c r="K595">
        <v>0</v>
      </c>
      <c r="O595">
        <f t="shared" si="25"/>
        <v>1</v>
      </c>
      <c r="S595" t="str">
        <f t="shared" si="23"/>
        <v>Ichneumon sp 1</v>
      </c>
    </row>
    <row r="596" spans="2:19" ht="12.75">
      <c r="B596" s="17" t="str">
        <f>HYPERLINK("http://observations.be/gebied/view/32595?from=2000-01-01&amp;to=2010-10-25&amp;sp="&amp;A596,"Scheutbos")</f>
        <v>Scheutbos</v>
      </c>
      <c r="C596" s="1" t="s">
        <v>331</v>
      </c>
      <c r="D596">
        <v>1</v>
      </c>
      <c r="H596" s="4" t="s">
        <v>476</v>
      </c>
      <c r="I596" t="s">
        <v>461</v>
      </c>
      <c r="K596">
        <v>0</v>
      </c>
      <c r="O596">
        <f t="shared" si="25"/>
        <v>1</v>
      </c>
      <c r="S596" t="str">
        <f t="shared" si="23"/>
        <v>Ichneumonidae sp 1</v>
      </c>
    </row>
    <row r="597" spans="2:19" ht="12.75">
      <c r="B597" s="17" t="str">
        <f>HYPERLINK("http://observations.be/gebied/view/32595?from=2000-01-01&amp;to=2010-10-25&amp;sp="&amp;A597,"Scheutbos")</f>
        <v>Scheutbos</v>
      </c>
      <c r="C597" s="1" t="s">
        <v>332</v>
      </c>
      <c r="D597">
        <v>1</v>
      </c>
      <c r="H597" s="4" t="s">
        <v>476</v>
      </c>
      <c r="I597" t="s">
        <v>461</v>
      </c>
      <c r="K597">
        <v>0</v>
      </c>
      <c r="O597">
        <f t="shared" si="25"/>
        <v>1</v>
      </c>
      <c r="S597" t="str">
        <f t="shared" si="23"/>
        <v>Ichneumonidae sp 3</v>
      </c>
    </row>
    <row r="598" spans="2:19" ht="12.75">
      <c r="B598" s="17" t="str">
        <f>HYPERLINK("http://observations.be/gebied/view/32595?from=2000-01-01&amp;to=2010-10-25&amp;sp="&amp;A598,"Scheutbos")</f>
        <v>Scheutbos</v>
      </c>
      <c r="C598" s="1" t="s">
        <v>862</v>
      </c>
      <c r="D598">
        <v>1</v>
      </c>
      <c r="H598" s="4" t="s">
        <v>476</v>
      </c>
      <c r="I598" t="s">
        <v>461</v>
      </c>
      <c r="J598" t="s">
        <v>863</v>
      </c>
      <c r="K598">
        <v>0</v>
      </c>
      <c r="O598">
        <f t="shared" si="25"/>
        <v>1</v>
      </c>
      <c r="S598" t="str">
        <f t="shared" si="23"/>
        <v>Ichneumonidae sp 4</v>
      </c>
    </row>
    <row r="599" spans="2:19" ht="12.75">
      <c r="B599" s="17"/>
      <c r="C599" s="1" t="s">
        <v>2715</v>
      </c>
      <c r="D599">
        <v>1</v>
      </c>
      <c r="H599" s="4" t="s">
        <v>476</v>
      </c>
      <c r="I599" t="s">
        <v>461</v>
      </c>
      <c r="O599">
        <f t="shared" si="25"/>
        <v>1</v>
      </c>
      <c r="S599" t="str">
        <f t="shared" si="23"/>
        <v>Ichneumon stramentor</v>
      </c>
    </row>
    <row r="600" spans="2:19" ht="12.75">
      <c r="B600" s="17"/>
      <c r="C600" s="1" t="s">
        <v>1995</v>
      </c>
      <c r="D600">
        <v>1</v>
      </c>
      <c r="H600" s="4" t="s">
        <v>476</v>
      </c>
      <c r="I600" t="s">
        <v>461</v>
      </c>
      <c r="J600" t="s">
        <v>858</v>
      </c>
      <c r="K600">
        <v>1</v>
      </c>
      <c r="O600">
        <f t="shared" si="25"/>
        <v>1</v>
      </c>
      <c r="S600" t="str">
        <f t="shared" si="23"/>
        <v>Ichneumon xanthorius</v>
      </c>
    </row>
    <row r="601" spans="2:19" ht="12.75">
      <c r="B601" s="17"/>
      <c r="C601" s="1" t="s">
        <v>2889</v>
      </c>
      <c r="D601">
        <v>1</v>
      </c>
      <c r="H601" s="4" t="s">
        <v>476</v>
      </c>
      <c r="I601" t="s">
        <v>438</v>
      </c>
      <c r="J601" t="s">
        <v>2720</v>
      </c>
      <c r="O601">
        <f t="shared" si="25"/>
        <v>1</v>
      </c>
      <c r="S601" t="str">
        <f t="shared" si="23"/>
        <v>Lasioglossum calceatum</v>
      </c>
    </row>
    <row r="602" spans="2:19" ht="12.75">
      <c r="B602" s="17"/>
      <c r="C602" s="13" t="s">
        <v>3288</v>
      </c>
      <c r="D602">
        <v>1</v>
      </c>
      <c r="H602" s="8" t="s">
        <v>476</v>
      </c>
      <c r="I602" t="s">
        <v>438</v>
      </c>
      <c r="O602">
        <f t="shared" si="25"/>
        <v>1</v>
      </c>
      <c r="S602" t="str">
        <f t="shared" si="23"/>
        <v>Lasioglossum fulvicorne</v>
      </c>
    </row>
    <row r="603" spans="2:19" ht="12.75">
      <c r="B603" s="17"/>
      <c r="C603" s="13" t="s">
        <v>3289</v>
      </c>
      <c r="D603">
        <v>1</v>
      </c>
      <c r="H603" s="8" t="s">
        <v>476</v>
      </c>
      <c r="I603" t="s">
        <v>438</v>
      </c>
      <c r="O603">
        <f t="shared" si="25"/>
        <v>1</v>
      </c>
      <c r="S603" t="str">
        <f t="shared" si="23"/>
        <v>Lasioglossum leucozonium</v>
      </c>
    </row>
    <row r="604" spans="2:19" ht="12.75">
      <c r="B604" s="17"/>
      <c r="C604" s="13" t="s">
        <v>3290</v>
      </c>
      <c r="D604">
        <v>1</v>
      </c>
      <c r="H604" s="8" t="s">
        <v>476</v>
      </c>
      <c r="I604" t="s">
        <v>438</v>
      </c>
      <c r="O604">
        <f t="shared" si="25"/>
        <v>1</v>
      </c>
      <c r="S604" t="str">
        <f t="shared" si="23"/>
        <v>Lasioglossum morio</v>
      </c>
    </row>
    <row r="605" spans="1:19" ht="12.75">
      <c r="A605">
        <v>20296</v>
      </c>
      <c r="B605" s="17" t="str">
        <f>HYPERLINK("http://observations.be/gebied/view/32595?from=2000-01-01&amp;to=2010-10-25&amp;sp="&amp;A605,"Scheutbos")</f>
        <v>Scheutbos</v>
      </c>
      <c r="C605" s="1" t="s">
        <v>879</v>
      </c>
      <c r="D605">
        <v>0</v>
      </c>
      <c r="F605" t="s">
        <v>1782</v>
      </c>
      <c r="H605" s="4" t="s">
        <v>476</v>
      </c>
      <c r="I605" t="s">
        <v>438</v>
      </c>
      <c r="J605" t="s">
        <v>876</v>
      </c>
      <c r="K605">
        <v>1</v>
      </c>
      <c r="O605">
        <f t="shared" si="25"/>
        <v>0</v>
      </c>
      <c r="S605" t="str">
        <f t="shared" si="23"/>
        <v>Lasioglossum sp</v>
      </c>
    </row>
    <row r="606" spans="2:19" ht="12.75">
      <c r="B606" s="17"/>
      <c r="C606" s="1" t="s">
        <v>2840</v>
      </c>
      <c r="D606">
        <v>1</v>
      </c>
      <c r="H606" s="4" t="s">
        <v>476</v>
      </c>
      <c r="I606" t="s">
        <v>438</v>
      </c>
      <c r="J606" t="s">
        <v>2720</v>
      </c>
      <c r="O606">
        <f t="shared" si="25"/>
        <v>1</v>
      </c>
      <c r="S606" t="str">
        <f t="shared" si="23"/>
        <v>Lasioglossum parvulum</v>
      </c>
    </row>
    <row r="607" spans="2:19" ht="12.75">
      <c r="B607" s="17"/>
      <c r="C607" s="1" t="s">
        <v>2841</v>
      </c>
      <c r="D607">
        <v>1</v>
      </c>
      <c r="H607" s="4" t="s">
        <v>476</v>
      </c>
      <c r="I607" t="s">
        <v>438</v>
      </c>
      <c r="J607" t="s">
        <v>2720</v>
      </c>
      <c r="O607">
        <f t="shared" si="25"/>
        <v>1</v>
      </c>
      <c r="S607" t="str">
        <f t="shared" si="23"/>
        <v>Lasioglossum pauxillum</v>
      </c>
    </row>
    <row r="608" spans="1:19" ht="12.75">
      <c r="A608">
        <v>1862</v>
      </c>
      <c r="B608" s="17" t="str">
        <f>HYPERLINK("http://observations.be/gebied/view/32595?from=2000-01-01&amp;to=2010-10-25&amp;sp="&amp;A608,"Scheutbos")</f>
        <v>Scheutbos</v>
      </c>
      <c r="C608" s="1" t="s">
        <v>682</v>
      </c>
      <c r="D608">
        <v>1</v>
      </c>
      <c r="F608" t="s">
        <v>1783</v>
      </c>
      <c r="H608" s="4" t="s">
        <v>476</v>
      </c>
      <c r="I608" t="s">
        <v>365</v>
      </c>
      <c r="J608" t="s">
        <v>882</v>
      </c>
      <c r="K608">
        <v>1</v>
      </c>
      <c r="O608">
        <f t="shared" si="25"/>
        <v>1</v>
      </c>
      <c r="S608" t="str">
        <f t="shared" si="23"/>
        <v>Lasius brunneus</v>
      </c>
    </row>
    <row r="609" spans="1:19" ht="12.75">
      <c r="A609">
        <v>1861</v>
      </c>
      <c r="B609" s="17" t="str">
        <f>HYPERLINK("http://observations.be/gebied/view/32595?from=2000-01-01&amp;to=2010-10-25&amp;sp="&amp;A609,"Scheutbos")</f>
        <v>Scheutbos</v>
      </c>
      <c r="C609" s="1" t="s">
        <v>1988</v>
      </c>
      <c r="D609">
        <v>1</v>
      </c>
      <c r="H609" s="4" t="s">
        <v>476</v>
      </c>
      <c r="I609" t="s">
        <v>365</v>
      </c>
      <c r="J609" t="s">
        <v>882</v>
      </c>
      <c r="K609">
        <v>1</v>
      </c>
      <c r="O609">
        <f t="shared" si="25"/>
        <v>1</v>
      </c>
      <c r="S609" t="str">
        <f t="shared" si="23"/>
        <v>Lasius flavus</v>
      </c>
    </row>
    <row r="610" spans="1:19" ht="12.75">
      <c r="A610">
        <v>1860</v>
      </c>
      <c r="B610" s="17" t="str">
        <f>HYPERLINK("http://observations.be/gebied/view/32595?from=2000-01-01&amp;to=2010-10-25&amp;sp="&amp;A610,"Scheutbos")</f>
        <v>Scheutbos</v>
      </c>
      <c r="C610" s="1" t="s">
        <v>683</v>
      </c>
      <c r="D610">
        <v>1</v>
      </c>
      <c r="F610" t="s">
        <v>1784</v>
      </c>
      <c r="H610" s="4" t="s">
        <v>476</v>
      </c>
      <c r="I610" t="s">
        <v>365</v>
      </c>
      <c r="J610" t="s">
        <v>882</v>
      </c>
      <c r="K610">
        <v>1</v>
      </c>
      <c r="O610">
        <f t="shared" si="25"/>
        <v>1</v>
      </c>
      <c r="S610" t="str">
        <f t="shared" si="23"/>
        <v>Lasius fuliginosus</v>
      </c>
    </row>
    <row r="611" spans="1:19" ht="12.75">
      <c r="A611">
        <v>7713</v>
      </c>
      <c r="B611" s="17" t="str">
        <f>HYPERLINK("http://observations.be/gebied/view/32595?from=2000-01-01&amp;to=2010-10-25&amp;sp="&amp;A611,"Scheutbos")</f>
        <v>Scheutbos</v>
      </c>
      <c r="C611" s="1" t="s">
        <v>462</v>
      </c>
      <c r="D611">
        <v>1</v>
      </c>
      <c r="F611" t="s">
        <v>496</v>
      </c>
      <c r="G611" t="s">
        <v>374</v>
      </c>
      <c r="H611" s="4" t="s">
        <v>476</v>
      </c>
      <c r="I611" t="s">
        <v>365</v>
      </c>
      <c r="J611" t="s">
        <v>882</v>
      </c>
      <c r="K611">
        <v>1</v>
      </c>
      <c r="O611">
        <f t="shared" si="25"/>
        <v>1</v>
      </c>
      <c r="S611" t="str">
        <f t="shared" si="23"/>
        <v>Lasius niger</v>
      </c>
    </row>
    <row r="612" spans="1:19" ht="12.75">
      <c r="A612">
        <v>80435</v>
      </c>
      <c r="B612" s="17" t="str">
        <f>HYPERLINK("http://observations.be/gebied/view/32595?from=2000-01-01&amp;to=2010-10-25&amp;sp="&amp;A612,"Scheutbos")</f>
        <v>Scheutbos</v>
      </c>
      <c r="C612" s="23" t="s">
        <v>1255</v>
      </c>
      <c r="D612">
        <v>1</v>
      </c>
      <c r="F612" t="s">
        <v>1786</v>
      </c>
      <c r="H612" s="4" t="s">
        <v>476</v>
      </c>
      <c r="I612" t="s">
        <v>881</v>
      </c>
      <c r="J612" t="s">
        <v>876</v>
      </c>
      <c r="K612">
        <v>1</v>
      </c>
      <c r="O612">
        <f t="shared" si="25"/>
        <v>1</v>
      </c>
      <c r="S612" t="str">
        <f t="shared" si="23"/>
        <v>Lestica clypeata</v>
      </c>
    </row>
    <row r="613" spans="2:19" ht="12.75">
      <c r="B613" s="17"/>
      <c r="C613" s="13" t="s">
        <v>3314</v>
      </c>
      <c r="D613">
        <v>1</v>
      </c>
      <c r="H613" s="4"/>
      <c r="O613">
        <f t="shared" si="25"/>
        <v>1</v>
      </c>
      <c r="S613" t="str">
        <f t="shared" si="23"/>
        <v>Lindenius albilabris</v>
      </c>
    </row>
    <row r="614" spans="2:19" ht="12.75">
      <c r="B614" s="17"/>
      <c r="C614" s="7" t="s">
        <v>2679</v>
      </c>
      <c r="D614">
        <v>1</v>
      </c>
      <c r="H614" s="4" t="s">
        <v>476</v>
      </c>
      <c r="I614" t="s">
        <v>461</v>
      </c>
      <c r="O614">
        <f t="shared" si="25"/>
        <v>1</v>
      </c>
      <c r="S614" t="str">
        <f t="shared" si="23"/>
        <v>Lissonota setosa</v>
      </c>
    </row>
    <row r="615" spans="1:19" ht="12.75">
      <c r="A615">
        <v>154145</v>
      </c>
      <c r="B615" s="17" t="str">
        <f>HYPERLINK("http://observations.be/gebied/view/32595?from=2000-01-01&amp;to=2010-10-25&amp;sp="&amp;A615,"Scheutbos")</f>
        <v>Scheutbos</v>
      </c>
      <c r="C615" s="1" t="s">
        <v>1036</v>
      </c>
      <c r="D615">
        <v>1</v>
      </c>
      <c r="H615" s="4" t="s">
        <v>476</v>
      </c>
      <c r="I615" t="s">
        <v>451</v>
      </c>
      <c r="K615">
        <v>1</v>
      </c>
      <c r="O615">
        <f t="shared" si="25"/>
        <v>1</v>
      </c>
      <c r="S615" t="str">
        <f t="shared" si="23"/>
        <v>Macrophya alboannulata</v>
      </c>
    </row>
    <row r="616" spans="1:19" ht="12.75">
      <c r="A616">
        <v>158994</v>
      </c>
      <c r="B616" s="17" t="str">
        <f>HYPERLINK("http://observations.be/gebied/view/32595?from=2000-01-01&amp;to=2010-10-25&amp;sp="&amp;A616,"Scheutbos")</f>
        <v>Scheutbos</v>
      </c>
      <c r="C616" s="2" t="s">
        <v>614</v>
      </c>
      <c r="D616">
        <v>1</v>
      </c>
      <c r="H616" s="4" t="s">
        <v>476</v>
      </c>
      <c r="I616" t="s">
        <v>451</v>
      </c>
      <c r="J616" t="s">
        <v>863</v>
      </c>
      <c r="K616">
        <v>1</v>
      </c>
      <c r="L616">
        <v>1</v>
      </c>
      <c r="O616">
        <f t="shared" si="25"/>
        <v>1</v>
      </c>
      <c r="S616" t="str">
        <f t="shared" si="23"/>
        <v>Macrophya annulata</v>
      </c>
    </row>
    <row r="617" spans="2:19" ht="12.75">
      <c r="B617" s="17"/>
      <c r="C617" s="13" t="s">
        <v>3304</v>
      </c>
      <c r="D617">
        <v>1</v>
      </c>
      <c r="H617" s="8" t="s">
        <v>476</v>
      </c>
      <c r="I617" s="9" t="s">
        <v>451</v>
      </c>
      <c r="O617">
        <f t="shared" si="25"/>
        <v>1</v>
      </c>
      <c r="S617" t="str">
        <f t="shared" si="23"/>
        <v>Macropis montana</v>
      </c>
    </row>
    <row r="618" spans="2:19" ht="12.75">
      <c r="B618" s="17"/>
      <c r="C618" s="13" t="s">
        <v>3300</v>
      </c>
      <c r="D618">
        <v>1</v>
      </c>
      <c r="H618" s="8" t="s">
        <v>476</v>
      </c>
      <c r="I618" s="9" t="s">
        <v>3235</v>
      </c>
      <c r="O618">
        <f t="shared" si="25"/>
        <v>1</v>
      </c>
      <c r="S618" t="str">
        <f t="shared" si="23"/>
        <v>Macropis europaea</v>
      </c>
    </row>
    <row r="619" spans="2:19" ht="12.75">
      <c r="B619" s="17"/>
      <c r="C619" s="23" t="s">
        <v>3233</v>
      </c>
      <c r="D619">
        <v>1</v>
      </c>
      <c r="G619" s="9" t="s">
        <v>3234</v>
      </c>
      <c r="H619" s="8" t="s">
        <v>476</v>
      </c>
      <c r="I619" s="9" t="s">
        <v>3235</v>
      </c>
      <c r="J619" s="9" t="s">
        <v>3224</v>
      </c>
      <c r="O619">
        <f t="shared" si="25"/>
        <v>1</v>
      </c>
      <c r="S619" t="str">
        <f t="shared" si="23"/>
        <v>Macropis fulvipes</v>
      </c>
    </row>
    <row r="620" spans="2:19" ht="12.75">
      <c r="B620" s="17"/>
      <c r="C620" s="13" t="s">
        <v>2093</v>
      </c>
      <c r="D620">
        <v>0</v>
      </c>
      <c r="H620" s="4" t="s">
        <v>476</v>
      </c>
      <c r="I620" t="s">
        <v>438</v>
      </c>
      <c r="J620" t="s">
        <v>876</v>
      </c>
      <c r="K620">
        <v>1</v>
      </c>
      <c r="O620">
        <f t="shared" si="25"/>
        <v>0</v>
      </c>
      <c r="S620" t="str">
        <f t="shared" si="23"/>
        <v>Megachile sp</v>
      </c>
    </row>
    <row r="621" spans="2:19" ht="12.75">
      <c r="B621" s="17"/>
      <c r="C621" s="13" t="s">
        <v>3298</v>
      </c>
      <c r="D621">
        <v>1</v>
      </c>
      <c r="H621" s="8" t="s">
        <v>476</v>
      </c>
      <c r="I621" s="9" t="s">
        <v>438</v>
      </c>
      <c r="O621">
        <f t="shared" si="25"/>
        <v>1</v>
      </c>
      <c r="S621" t="str">
        <f t="shared" si="23"/>
        <v>Megachile centuncularis</v>
      </c>
    </row>
    <row r="622" spans="2:19" ht="12.75">
      <c r="B622" s="17"/>
      <c r="C622" s="13" t="s">
        <v>2888</v>
      </c>
      <c r="D622">
        <v>0</v>
      </c>
      <c r="G622" t="s">
        <v>2837</v>
      </c>
      <c r="H622" s="4" t="s">
        <v>476</v>
      </c>
      <c r="I622" t="s">
        <v>438</v>
      </c>
      <c r="J622" t="s">
        <v>2720</v>
      </c>
      <c r="O622">
        <f t="shared" si="25"/>
        <v>0</v>
      </c>
      <c r="S622" t="str">
        <f t="shared" si="23"/>
        <v>Megachile (Chelichodoma) ericetorum</v>
      </c>
    </row>
    <row r="623" spans="2:19" ht="12.75">
      <c r="B623" s="17"/>
      <c r="C623" s="23" t="s">
        <v>2836</v>
      </c>
      <c r="D623">
        <v>1</v>
      </c>
      <c r="G623" t="s">
        <v>2838</v>
      </c>
      <c r="H623" s="4" t="s">
        <v>476</v>
      </c>
      <c r="I623" t="s">
        <v>438</v>
      </c>
      <c r="J623" t="s">
        <v>2839</v>
      </c>
      <c r="O623">
        <f t="shared" si="25"/>
        <v>1</v>
      </c>
      <c r="S623" t="str">
        <f t="shared" si="23"/>
        <v>Megachile rotundata</v>
      </c>
    </row>
    <row r="624" spans="2:19" ht="12.75">
      <c r="B624" s="17"/>
      <c r="C624" s="13" t="s">
        <v>2719</v>
      </c>
      <c r="D624">
        <v>1</v>
      </c>
      <c r="H624" s="4" t="s">
        <v>476</v>
      </c>
      <c r="I624" t="s">
        <v>438</v>
      </c>
      <c r="J624" t="s">
        <v>2720</v>
      </c>
      <c r="O624">
        <f t="shared" si="25"/>
        <v>1</v>
      </c>
      <c r="S624" t="str">
        <f t="shared" si="23"/>
        <v>Megachile willughbiella</v>
      </c>
    </row>
    <row r="625" spans="2:19" ht="12.75">
      <c r="B625" s="17"/>
      <c r="C625" s="13" t="s">
        <v>2851</v>
      </c>
      <c r="D625">
        <v>1</v>
      </c>
      <c r="H625" s="8" t="s">
        <v>476</v>
      </c>
      <c r="I625" s="9" t="s">
        <v>438</v>
      </c>
      <c r="J625" s="9" t="s">
        <v>2720</v>
      </c>
      <c r="O625">
        <f t="shared" si="25"/>
        <v>1</v>
      </c>
      <c r="S625" t="str">
        <f t="shared" si="23"/>
        <v>Melecta albifrons</v>
      </c>
    </row>
    <row r="626" spans="2:19" ht="12.75">
      <c r="B626" s="17"/>
      <c r="C626" s="13" t="s">
        <v>3301</v>
      </c>
      <c r="D626">
        <v>1</v>
      </c>
      <c r="G626" s="9" t="s">
        <v>3302</v>
      </c>
      <c r="H626" s="8" t="s">
        <v>476</v>
      </c>
      <c r="I626" s="9" t="s">
        <v>438</v>
      </c>
      <c r="J626" s="9"/>
      <c r="O626">
        <f t="shared" si="25"/>
        <v>1</v>
      </c>
      <c r="S626" t="str">
        <f t="shared" si="23"/>
        <v>Melitta haemorrhoidalis</v>
      </c>
    </row>
    <row r="627" spans="1:19" ht="12.75">
      <c r="A627">
        <v>24507</v>
      </c>
      <c r="B627" s="17" t="str">
        <f>HYPERLINK("http://observations.be/gebied/view/32595?from=2000-01-01&amp;to=2010-10-25&amp;sp="&amp;A627,"Scheutbos")</f>
        <v>Scheutbos</v>
      </c>
      <c r="C627" s="23" t="s">
        <v>1640</v>
      </c>
      <c r="D627">
        <v>1</v>
      </c>
      <c r="F627" t="s">
        <v>1811</v>
      </c>
      <c r="H627" s="4" t="s">
        <v>476</v>
      </c>
      <c r="I627" t="s">
        <v>438</v>
      </c>
      <c r="J627" t="s">
        <v>1326</v>
      </c>
      <c r="K627">
        <v>1</v>
      </c>
      <c r="O627">
        <f t="shared" si="25"/>
        <v>1</v>
      </c>
      <c r="S627" t="str">
        <f t="shared" si="23"/>
        <v>Melitta (leporina)</v>
      </c>
    </row>
    <row r="628" spans="2:19" ht="12.75">
      <c r="B628" s="17"/>
      <c r="C628" s="13" t="s">
        <v>2681</v>
      </c>
      <c r="D628">
        <v>1</v>
      </c>
      <c r="F628" t="s">
        <v>2682</v>
      </c>
      <c r="H628" s="4" t="s">
        <v>476</v>
      </c>
      <c r="I628" t="s">
        <v>438</v>
      </c>
      <c r="J628" t="s">
        <v>2685</v>
      </c>
      <c r="O628">
        <f t="shared" si="25"/>
        <v>1</v>
      </c>
      <c r="S628" t="str">
        <f t="shared" si="23"/>
        <v>Melitta nigricans</v>
      </c>
    </row>
    <row r="629" spans="1:19" ht="12.75">
      <c r="A629">
        <v>1878</v>
      </c>
      <c r="B629" s="17" t="str">
        <f>HYPERLINK("http://observations.be/gebied/view/32595?from=2000-01-01&amp;to=2010-10-25&amp;sp="&amp;A629,"Scheutbos")</f>
        <v>Scheutbos</v>
      </c>
      <c r="C629" s="1" t="s">
        <v>779</v>
      </c>
      <c r="D629">
        <v>1</v>
      </c>
      <c r="F629" t="s">
        <v>1822</v>
      </c>
      <c r="H629" s="4" t="s">
        <v>780</v>
      </c>
      <c r="I629" t="s">
        <v>781</v>
      </c>
      <c r="K629">
        <v>1</v>
      </c>
      <c r="O629">
        <f t="shared" si="25"/>
        <v>1</v>
      </c>
      <c r="S629" t="str">
        <f t="shared" si="23"/>
        <v>Myrmica rubra</v>
      </c>
    </row>
    <row r="630" spans="2:19" ht="12.75">
      <c r="B630" s="17"/>
      <c r="C630" s="1" t="s">
        <v>2075</v>
      </c>
      <c r="D630">
        <v>1</v>
      </c>
      <c r="H630" s="4" t="s">
        <v>476</v>
      </c>
      <c r="I630" t="s">
        <v>781</v>
      </c>
      <c r="J630" t="s">
        <v>1084</v>
      </c>
      <c r="K630">
        <v>0</v>
      </c>
      <c r="O630">
        <f t="shared" si="25"/>
        <v>1</v>
      </c>
      <c r="S630" t="str">
        <f t="shared" si="23"/>
        <v>Myrmica ruginodis</v>
      </c>
    </row>
    <row r="631" spans="1:19" ht="12.75">
      <c r="A631">
        <v>1876</v>
      </c>
      <c r="B631" s="17" t="str">
        <f>HYPERLINK("http://observations.be/gebied/view/32595?from=2000-01-01&amp;to=2010-10-25&amp;sp="&amp;A631,"Scheutbos")</f>
        <v>Scheutbos</v>
      </c>
      <c r="C631" s="1" t="s">
        <v>1083</v>
      </c>
      <c r="D631">
        <v>1</v>
      </c>
      <c r="F631" t="s">
        <v>1823</v>
      </c>
      <c r="H631" s="4" t="s">
        <v>476</v>
      </c>
      <c r="I631" t="s">
        <v>781</v>
      </c>
      <c r="J631" t="s">
        <v>1084</v>
      </c>
      <c r="K631">
        <v>1</v>
      </c>
      <c r="O631">
        <f t="shared" si="25"/>
        <v>1</v>
      </c>
      <c r="S631" t="str">
        <f t="shared" si="23"/>
        <v>Myrmica rugulosa</v>
      </c>
    </row>
    <row r="632" spans="2:19" ht="12.75">
      <c r="B632" s="17"/>
      <c r="C632" s="13" t="s">
        <v>2844</v>
      </c>
      <c r="D632">
        <v>1</v>
      </c>
      <c r="H632" s="8" t="s">
        <v>476</v>
      </c>
      <c r="I632" t="s">
        <v>781</v>
      </c>
      <c r="J632" s="9" t="s">
        <v>2845</v>
      </c>
      <c r="O632">
        <f t="shared" si="25"/>
        <v>1</v>
      </c>
      <c r="S632" t="str">
        <f t="shared" si="23"/>
        <v>Myrmica scabrinodis</v>
      </c>
    </row>
    <row r="633" spans="2:19" ht="12.75">
      <c r="B633" s="17"/>
      <c r="C633" s="13" t="s">
        <v>3315</v>
      </c>
      <c r="D633">
        <v>1</v>
      </c>
      <c r="H633" s="8" t="s">
        <v>476</v>
      </c>
      <c r="J633" s="9"/>
      <c r="O633">
        <f t="shared" si="25"/>
        <v>1</v>
      </c>
      <c r="S633" t="str">
        <f t="shared" si="23"/>
        <v>Neuroterus anthracinus</v>
      </c>
    </row>
    <row r="634" spans="2:19" ht="12.75">
      <c r="B634" s="17"/>
      <c r="C634" s="1" t="s">
        <v>2724</v>
      </c>
      <c r="D634">
        <v>1</v>
      </c>
      <c r="H634" s="4" t="s">
        <v>476</v>
      </c>
      <c r="I634" t="s">
        <v>438</v>
      </c>
      <c r="J634" t="s">
        <v>2720</v>
      </c>
      <c r="O634">
        <f t="shared" si="25"/>
        <v>1</v>
      </c>
      <c r="S634" t="str">
        <f t="shared" si="23"/>
        <v>Nomada fabriciana</v>
      </c>
    </row>
    <row r="635" spans="2:19" ht="12.75">
      <c r="B635" s="17"/>
      <c r="C635" s="1" t="s">
        <v>2725</v>
      </c>
      <c r="D635">
        <v>1</v>
      </c>
      <c r="H635" s="4" t="s">
        <v>476</v>
      </c>
      <c r="I635" t="s">
        <v>438</v>
      </c>
      <c r="J635" t="s">
        <v>2720</v>
      </c>
      <c r="O635">
        <v>1</v>
      </c>
      <c r="S635" t="str">
        <f t="shared" si="23"/>
        <v>Nomada ferruginata</v>
      </c>
    </row>
    <row r="636" spans="2:19" ht="12.75">
      <c r="B636" s="17"/>
      <c r="C636" s="13" t="s">
        <v>2848</v>
      </c>
      <c r="D636">
        <v>1</v>
      </c>
      <c r="H636" s="8" t="s">
        <v>476</v>
      </c>
      <c r="I636" s="9" t="s">
        <v>438</v>
      </c>
      <c r="J636" s="9" t="s">
        <v>2720</v>
      </c>
      <c r="S636" t="str">
        <f t="shared" si="23"/>
        <v>Nomada flava</v>
      </c>
    </row>
    <row r="637" spans="2:19" ht="12.75">
      <c r="B637" s="17"/>
      <c r="C637" s="13" t="s">
        <v>3264</v>
      </c>
      <c r="D637">
        <v>1</v>
      </c>
      <c r="G637" t="s">
        <v>3265</v>
      </c>
      <c r="H637" s="8" t="s">
        <v>476</v>
      </c>
      <c r="I637" s="9" t="s">
        <v>438</v>
      </c>
      <c r="J637" s="9"/>
      <c r="S637" t="str">
        <f t="shared" si="23"/>
        <v>Nomada fucata</v>
      </c>
    </row>
    <row r="638" spans="2:19" ht="12.75">
      <c r="B638" s="17"/>
      <c r="C638" s="13" t="s">
        <v>3266</v>
      </c>
      <c r="D638">
        <v>1</v>
      </c>
      <c r="G638" t="s">
        <v>3267</v>
      </c>
      <c r="H638" s="8" t="s">
        <v>476</v>
      </c>
      <c r="I638" s="9" t="s">
        <v>438</v>
      </c>
      <c r="J638" s="9"/>
      <c r="S638" t="str">
        <f t="shared" si="23"/>
        <v>Nomada goodeniana</v>
      </c>
    </row>
    <row r="639" spans="2:19" ht="12.75">
      <c r="B639" s="17"/>
      <c r="C639" s="13" t="s">
        <v>3268</v>
      </c>
      <c r="D639">
        <v>1</v>
      </c>
      <c r="G639" t="s">
        <v>3269</v>
      </c>
      <c r="H639" s="8" t="s">
        <v>476</v>
      </c>
      <c r="I639" s="9" t="s">
        <v>438</v>
      </c>
      <c r="J639" s="9"/>
      <c r="S639" t="str">
        <f t="shared" si="23"/>
        <v>Nomada lathburiana</v>
      </c>
    </row>
    <row r="640" spans="1:19" ht="12.75">
      <c r="A640">
        <v>16667</v>
      </c>
      <c r="B640" s="17" t="str">
        <f>HYPERLINK("http://observations.be/gebied/view/32595?from=2000-01-01&amp;to=2010-10-25&amp;sp="&amp;A640,"Scheutbos")</f>
        <v>Scheutbos</v>
      </c>
      <c r="C640" s="1" t="s">
        <v>1404</v>
      </c>
      <c r="D640">
        <v>0</v>
      </c>
      <c r="F640" t="s">
        <v>1839</v>
      </c>
      <c r="H640" s="4" t="s">
        <v>476</v>
      </c>
      <c r="I640" t="s">
        <v>438</v>
      </c>
      <c r="J640" t="s">
        <v>1235</v>
      </c>
      <c r="K640">
        <v>1</v>
      </c>
      <c r="O640">
        <f t="shared" si="25"/>
        <v>0</v>
      </c>
      <c r="S640" t="str">
        <f t="shared" si="23"/>
        <v>Nomada sp (flava?)</v>
      </c>
    </row>
    <row r="641" spans="2:19" ht="12.75">
      <c r="B641" s="17"/>
      <c r="C641" s="13" t="s">
        <v>2849</v>
      </c>
      <c r="D641">
        <v>1</v>
      </c>
      <c r="H641" s="8" t="s">
        <v>476</v>
      </c>
      <c r="I641" t="s">
        <v>438</v>
      </c>
      <c r="J641" s="9" t="s">
        <v>2720</v>
      </c>
      <c r="S641" t="str">
        <f t="shared" si="23"/>
        <v>Nomada panzeri</v>
      </c>
    </row>
    <row r="642" spans="2:19" ht="12.75">
      <c r="B642" s="17"/>
      <c r="C642" s="13" t="s">
        <v>2850</v>
      </c>
      <c r="D642">
        <v>1</v>
      </c>
      <c r="H642" s="8" t="s">
        <v>476</v>
      </c>
      <c r="I642" t="s">
        <v>438</v>
      </c>
      <c r="J642" s="9" t="s">
        <v>2720</v>
      </c>
      <c r="S642" t="str">
        <f t="shared" si="23"/>
        <v>Nomada ruficornis</v>
      </c>
    </row>
    <row r="643" spans="2:19" ht="12.75">
      <c r="B643" s="17" t="str">
        <f>HYPERLINK("http://observations.be/gebied/view/32595?from=2000-01-01&amp;to=2010-10-25&amp;sp="&amp;A643,"Scheutbos")</f>
        <v>Scheutbos</v>
      </c>
      <c r="C643" s="7" t="s">
        <v>1355</v>
      </c>
      <c r="D643">
        <v>1</v>
      </c>
      <c r="H643" s="4" t="s">
        <v>476</v>
      </c>
      <c r="I643" t="s">
        <v>461</v>
      </c>
      <c r="K643">
        <v>0</v>
      </c>
      <c r="O643">
        <f t="shared" si="25"/>
        <v>1</v>
      </c>
      <c r="S643" t="str">
        <f t="shared" si="23"/>
        <v>Orthopelma sp</v>
      </c>
    </row>
    <row r="644" spans="2:19" ht="12.75">
      <c r="B644" s="17"/>
      <c r="C644" s="1" t="s">
        <v>2742</v>
      </c>
      <c r="D644">
        <v>1</v>
      </c>
      <c r="H644" s="4" t="s">
        <v>476</v>
      </c>
      <c r="I644" t="s">
        <v>438</v>
      </c>
      <c r="J644" t="s">
        <v>2720</v>
      </c>
      <c r="O644">
        <f t="shared" si="25"/>
        <v>1</v>
      </c>
      <c r="S644" t="str">
        <f t="shared" si="23"/>
        <v>Osmia bicornis</v>
      </c>
    </row>
    <row r="645" spans="1:19" ht="12.75">
      <c r="A645">
        <v>21082</v>
      </c>
      <c r="B645" s="17" t="str">
        <f>HYPERLINK("http://observations.be/gebied/view/32595?from=2000-01-01&amp;to=2010-10-25&amp;sp="&amp;A645,"Scheutbos")</f>
        <v>Scheutbos</v>
      </c>
      <c r="C645" s="1" t="s">
        <v>1336</v>
      </c>
      <c r="D645">
        <v>1</v>
      </c>
      <c r="F645" t="s">
        <v>1853</v>
      </c>
      <c r="G645" t="s">
        <v>1854</v>
      </c>
      <c r="H645" s="4" t="s">
        <v>476</v>
      </c>
      <c r="I645" t="s">
        <v>438</v>
      </c>
      <c r="K645">
        <v>1</v>
      </c>
      <c r="O645">
        <f t="shared" si="25"/>
        <v>1</v>
      </c>
      <c r="S645" t="str">
        <f t="shared" si="23"/>
        <v>Osmia cornuta</v>
      </c>
    </row>
    <row r="646" spans="2:19" ht="12.75">
      <c r="B646" s="17"/>
      <c r="C646" s="1" t="s">
        <v>2834</v>
      </c>
      <c r="D646">
        <v>1</v>
      </c>
      <c r="G646" t="s">
        <v>2835</v>
      </c>
      <c r="H646" s="4" t="s">
        <v>476</v>
      </c>
      <c r="I646" t="s">
        <v>438</v>
      </c>
      <c r="J646" t="s">
        <v>2720</v>
      </c>
      <c r="O646">
        <f t="shared" si="25"/>
        <v>1</v>
      </c>
      <c r="S646" t="str">
        <f t="shared" si="23"/>
        <v>Osmia leaiana</v>
      </c>
    </row>
    <row r="647" spans="2:19" ht="12.75">
      <c r="B647" s="17"/>
      <c r="C647" s="1" t="s">
        <v>3282</v>
      </c>
      <c r="D647">
        <v>1</v>
      </c>
      <c r="H647" s="4" t="s">
        <v>476</v>
      </c>
      <c r="O647">
        <f t="shared" si="25"/>
        <v>1</v>
      </c>
      <c r="S647" t="str">
        <f t="shared" si="23"/>
        <v>Panurgus cacaratus</v>
      </c>
    </row>
    <row r="648" spans="2:19" ht="12.75">
      <c r="B648" s="17"/>
      <c r="C648" s="13" t="s">
        <v>2846</v>
      </c>
      <c r="D648">
        <v>1</v>
      </c>
      <c r="H648" s="8" t="s">
        <v>476</v>
      </c>
      <c r="I648" s="9" t="s">
        <v>881</v>
      </c>
      <c r="J648" s="9" t="s">
        <v>2847</v>
      </c>
      <c r="O648">
        <f t="shared" si="25"/>
        <v>1</v>
      </c>
      <c r="S648" t="str">
        <f t="shared" si="23"/>
        <v>Pemphredon morio</v>
      </c>
    </row>
    <row r="649" spans="2:19" ht="12.75">
      <c r="B649" s="17"/>
      <c r="C649" s="1" t="s">
        <v>2537</v>
      </c>
      <c r="D649">
        <v>1</v>
      </c>
      <c r="H649" s="4" t="s">
        <v>476</v>
      </c>
      <c r="I649" t="s">
        <v>451</v>
      </c>
      <c r="J649" t="s">
        <v>2063</v>
      </c>
      <c r="K649">
        <v>1</v>
      </c>
      <c r="O649">
        <f t="shared" si="25"/>
        <v>1</v>
      </c>
      <c r="S649" t="str">
        <f t="shared" si="23"/>
        <v>Periclista sp</v>
      </c>
    </row>
    <row r="650" spans="1:19" ht="12.75">
      <c r="A650">
        <v>157177</v>
      </c>
      <c r="B650" s="17" t="str">
        <f>HYPERLINK("http://observations.be/gebied/view/32595?from=2000-01-01&amp;to=2010-10-25&amp;sp="&amp;A650,"Scheutbos")</f>
        <v>Scheutbos</v>
      </c>
      <c r="C650" s="1" t="s">
        <v>1249</v>
      </c>
      <c r="D650">
        <v>1</v>
      </c>
      <c r="H650" s="4" t="s">
        <v>780</v>
      </c>
      <c r="I650" t="s">
        <v>869</v>
      </c>
      <c r="J650" t="s">
        <v>858</v>
      </c>
      <c r="K650">
        <v>1</v>
      </c>
      <c r="O650">
        <f t="shared" si="25"/>
        <v>1</v>
      </c>
      <c r="S650" t="str">
        <f t="shared" si="23"/>
        <v>Phaenolobus (terebrator)</v>
      </c>
    </row>
    <row r="651" spans="2:19" ht="12.75">
      <c r="B651" s="17"/>
      <c r="C651" s="1" t="s">
        <v>2891</v>
      </c>
      <c r="D651">
        <v>1</v>
      </c>
      <c r="G651" t="s">
        <v>2892</v>
      </c>
      <c r="H651" s="4" t="s">
        <v>476</v>
      </c>
      <c r="I651" t="s">
        <v>881</v>
      </c>
      <c r="J651" t="s">
        <v>2860</v>
      </c>
      <c r="O651">
        <f t="shared" si="25"/>
        <v>1</v>
      </c>
      <c r="S651" t="str">
        <f t="shared" si="23"/>
        <v>Philanthus triangulum</v>
      </c>
    </row>
    <row r="652" spans="2:19" ht="12.75">
      <c r="B652" s="17"/>
      <c r="C652" s="7" t="s">
        <v>1997</v>
      </c>
      <c r="D652">
        <v>1</v>
      </c>
      <c r="H652" s="4" t="s">
        <v>476</v>
      </c>
      <c r="I652" t="s">
        <v>451</v>
      </c>
      <c r="K652">
        <v>0</v>
      </c>
      <c r="O652">
        <f t="shared" si="25"/>
        <v>1</v>
      </c>
      <c r="S652" t="str">
        <f t="shared" si="23"/>
        <v>Phymatocera aterrima</v>
      </c>
    </row>
    <row r="653" spans="1:19" ht="12.75">
      <c r="A653">
        <v>26894</v>
      </c>
      <c r="B653" s="17" t="str">
        <f>HYPERLINK("http://observations.be/gebied/view/32595?from=2000-01-01&amp;to=2010-10-25&amp;sp="&amp;A653,"Scheutbos")</f>
        <v>Scheutbos</v>
      </c>
      <c r="C653" s="1" t="s">
        <v>2004</v>
      </c>
      <c r="D653">
        <v>1</v>
      </c>
      <c r="F653" t="s">
        <v>2005</v>
      </c>
      <c r="H653" s="4" t="s">
        <v>476</v>
      </c>
      <c r="I653" t="s">
        <v>461</v>
      </c>
      <c r="J653" t="s">
        <v>861</v>
      </c>
      <c r="K653">
        <v>1</v>
      </c>
      <c r="O653">
        <f t="shared" si="25"/>
        <v>1</v>
      </c>
      <c r="S653" t="str">
        <f t="shared" si="23"/>
        <v>Pimpla sp 1</v>
      </c>
    </row>
    <row r="654" spans="2:19" ht="12.75">
      <c r="B654" s="17"/>
      <c r="C654" s="1" t="s">
        <v>2006</v>
      </c>
      <c r="D654">
        <v>1</v>
      </c>
      <c r="H654" s="4" t="s">
        <v>476</v>
      </c>
      <c r="I654" t="s">
        <v>461</v>
      </c>
      <c r="J654" t="s">
        <v>861</v>
      </c>
      <c r="K654">
        <v>0</v>
      </c>
      <c r="O654">
        <f t="shared" si="25"/>
        <v>1</v>
      </c>
      <c r="S654" t="str">
        <f t="shared" si="23"/>
        <v>Pimpla sp 2</v>
      </c>
    </row>
    <row r="655" spans="2:19" ht="12.75">
      <c r="B655" s="17" t="str">
        <f>HYPERLINK("http://observations.be/gebied/view/32595?from=2000-01-01&amp;to=2010-10-25&amp;sp="&amp;A655,"Scheutbos")</f>
        <v>Scheutbos</v>
      </c>
      <c r="C655" s="1" t="s">
        <v>1275</v>
      </c>
      <c r="D655">
        <v>1</v>
      </c>
      <c r="H655" s="4" t="s">
        <v>476</v>
      </c>
      <c r="I655" t="s">
        <v>461</v>
      </c>
      <c r="J655" t="s">
        <v>861</v>
      </c>
      <c r="K655">
        <v>0</v>
      </c>
      <c r="O655">
        <f t="shared" si="25"/>
        <v>1</v>
      </c>
      <c r="S655" t="str">
        <f t="shared" si="23"/>
        <v>Poemeniinae sp</v>
      </c>
    </row>
    <row r="656" spans="1:19" ht="12.75">
      <c r="A656">
        <v>1821</v>
      </c>
      <c r="B656" s="17" t="str">
        <f>HYPERLINK("http://observations.be/gebied/view/32595?from=2000-01-01&amp;to=2010-10-25&amp;sp="&amp;A656,"Scheutbos")</f>
        <v>Scheutbos</v>
      </c>
      <c r="C656" s="1" t="s">
        <v>310</v>
      </c>
      <c r="D656">
        <v>1</v>
      </c>
      <c r="F656" t="s">
        <v>234</v>
      </c>
      <c r="G656" t="s">
        <v>235</v>
      </c>
      <c r="H656" s="4" t="s">
        <v>476</v>
      </c>
      <c r="I656" t="s">
        <v>366</v>
      </c>
      <c r="K656">
        <v>1</v>
      </c>
      <c r="O656">
        <f t="shared" si="25"/>
        <v>1</v>
      </c>
      <c r="S656" t="str">
        <f t="shared" si="23"/>
        <v>Polistes dominulus</v>
      </c>
    </row>
    <row r="657" spans="2:19" ht="12.75">
      <c r="B657" s="17"/>
      <c r="C657" s="13" t="s">
        <v>3316</v>
      </c>
      <c r="D657">
        <v>1</v>
      </c>
      <c r="H657" s="8" t="s">
        <v>476</v>
      </c>
      <c r="O657">
        <f t="shared" si="25"/>
        <v>1</v>
      </c>
      <c r="S657" t="str">
        <f t="shared" si="23"/>
        <v>Pontania pedunculi</v>
      </c>
    </row>
    <row r="658" spans="2:19" ht="12.75">
      <c r="B658" s="17"/>
      <c r="C658" s="1" t="s">
        <v>2067</v>
      </c>
      <c r="D658">
        <v>0</v>
      </c>
      <c r="H658" s="4" t="s">
        <v>476</v>
      </c>
      <c r="I658" t="s">
        <v>451</v>
      </c>
      <c r="J658" t="s">
        <v>2063</v>
      </c>
      <c r="K658">
        <v>0</v>
      </c>
      <c r="O658">
        <f t="shared" si="25"/>
        <v>0</v>
      </c>
      <c r="S658" t="str">
        <f t="shared" si="23"/>
        <v>Pontania sp</v>
      </c>
    </row>
    <row r="659" spans="2:19" ht="12.75">
      <c r="B659" s="17"/>
      <c r="C659" s="7" t="s">
        <v>2780</v>
      </c>
      <c r="D659">
        <v>1</v>
      </c>
      <c r="H659" s="4" t="s">
        <v>476</v>
      </c>
      <c r="I659" t="s">
        <v>438</v>
      </c>
      <c r="O659">
        <f t="shared" si="25"/>
        <v>1</v>
      </c>
      <c r="S659" t="str">
        <f t="shared" si="23"/>
        <v>Psithyrus vestalis</v>
      </c>
    </row>
    <row r="660" spans="1:19" ht="12.75">
      <c r="A660">
        <v>8798</v>
      </c>
      <c r="B660" s="17" t="str">
        <f>HYPERLINK("http://observations.be/gebied/view/32595?from=2000-01-01&amp;to=2010-10-25&amp;sp="&amp;A660,"Scheutbos")</f>
        <v>Scheutbos</v>
      </c>
      <c r="C660" s="1" t="s">
        <v>477</v>
      </c>
      <c r="D660">
        <v>1</v>
      </c>
      <c r="F660" t="s">
        <v>1908</v>
      </c>
      <c r="G660" t="s">
        <v>478</v>
      </c>
      <c r="H660" s="4" t="s">
        <v>476</v>
      </c>
      <c r="I660" t="s">
        <v>451</v>
      </c>
      <c r="J660" t="s">
        <v>865</v>
      </c>
      <c r="K660">
        <v>1</v>
      </c>
      <c r="L660">
        <v>1</v>
      </c>
      <c r="O660">
        <f t="shared" si="25"/>
        <v>1</v>
      </c>
      <c r="S660" t="str">
        <f t="shared" si="23"/>
        <v>Rhadinoceraea micans</v>
      </c>
    </row>
    <row r="661" spans="2:19" ht="12.75">
      <c r="B661" s="17"/>
      <c r="C661" s="1" t="s">
        <v>2385</v>
      </c>
      <c r="D661">
        <v>1</v>
      </c>
      <c r="G661" t="s">
        <v>2384</v>
      </c>
      <c r="H661" s="4" t="s">
        <v>476</v>
      </c>
      <c r="I661" t="s">
        <v>451</v>
      </c>
      <c r="K661">
        <v>0</v>
      </c>
      <c r="O661">
        <f t="shared" si="25"/>
        <v>1</v>
      </c>
      <c r="S661" t="str">
        <f t="shared" si="23"/>
        <v>Rhogogaster sp (viridis ou chlorosoma)</v>
      </c>
    </row>
    <row r="662" spans="2:19" ht="12.75">
      <c r="B662" s="17" t="str">
        <f>HYPERLINK("http://observations.be/gebied/view/32595?from=2000-01-01&amp;to=2010-10-25&amp;sp="&amp;A662,"Scheutbos")</f>
        <v>Scheutbos</v>
      </c>
      <c r="C662" s="1" t="s">
        <v>860</v>
      </c>
      <c r="D662">
        <v>1</v>
      </c>
      <c r="H662" s="4" t="s">
        <v>780</v>
      </c>
      <c r="I662" t="s">
        <v>461</v>
      </c>
      <c r="J662" t="s">
        <v>861</v>
      </c>
      <c r="K662">
        <v>0</v>
      </c>
      <c r="O662">
        <f aca="true" t="shared" si="26" ref="O662:O691">D662</f>
        <v>1</v>
      </c>
      <c r="S662" t="str">
        <f t="shared" si="23"/>
        <v>Scambus sp</v>
      </c>
    </row>
    <row r="663" spans="2:19" ht="12.75">
      <c r="B663" s="17"/>
      <c r="C663" s="1" t="s">
        <v>2799</v>
      </c>
      <c r="D663">
        <v>1</v>
      </c>
      <c r="H663" s="4" t="s">
        <v>476</v>
      </c>
      <c r="I663" t="s">
        <v>451</v>
      </c>
      <c r="K663">
        <v>1</v>
      </c>
      <c r="O663">
        <f t="shared" si="26"/>
        <v>1</v>
      </c>
      <c r="S663" t="str">
        <f t="shared" si="23"/>
        <v>Selandria serva</v>
      </c>
    </row>
    <row r="664" spans="2:19" ht="12.75">
      <c r="B664" s="17"/>
      <c r="C664" s="13" t="s">
        <v>3291</v>
      </c>
      <c r="D664">
        <v>1</v>
      </c>
      <c r="H664" s="8" t="s">
        <v>476</v>
      </c>
      <c r="I664" t="s">
        <v>438</v>
      </c>
      <c r="O664">
        <f t="shared" si="26"/>
        <v>1</v>
      </c>
      <c r="S664" t="str">
        <f t="shared" si="23"/>
        <v>Sphecodes albilabris</v>
      </c>
    </row>
    <row r="665" spans="2:19" ht="12.75">
      <c r="B665" s="17"/>
      <c r="C665" s="13" t="s">
        <v>3292</v>
      </c>
      <c r="D665">
        <v>1</v>
      </c>
      <c r="H665" s="8" t="s">
        <v>476</v>
      </c>
      <c r="I665" t="s">
        <v>438</v>
      </c>
      <c r="O665">
        <f t="shared" si="26"/>
        <v>1</v>
      </c>
      <c r="S665" t="str">
        <f t="shared" si="23"/>
        <v>Sphecodes crassus</v>
      </c>
    </row>
    <row r="666" spans="2:19" ht="12.75">
      <c r="B666" s="17"/>
      <c r="C666" s="13" t="s">
        <v>3293</v>
      </c>
      <c r="D666">
        <v>1</v>
      </c>
      <c r="H666" s="8" t="s">
        <v>476</v>
      </c>
      <c r="I666" t="s">
        <v>438</v>
      </c>
      <c r="O666">
        <f t="shared" si="26"/>
        <v>1</v>
      </c>
      <c r="S666" t="str">
        <f t="shared" si="23"/>
        <v>Sphecodes reticulatus</v>
      </c>
    </row>
    <row r="667" spans="1:19" ht="12.75">
      <c r="A667">
        <v>9516</v>
      </c>
      <c r="B667" s="17" t="str">
        <f>HYPERLINK("http://observations.be/gebied/view/32595?from=2000-01-01&amp;to=2010-10-25&amp;sp="&amp;A667,"Scheutbos")</f>
        <v>Scheutbos</v>
      </c>
      <c r="C667" s="1" t="s">
        <v>613</v>
      </c>
      <c r="D667">
        <v>0</v>
      </c>
      <c r="F667" t="s">
        <v>1919</v>
      </c>
      <c r="H667" s="4" t="s">
        <v>476</v>
      </c>
      <c r="I667" t="s">
        <v>438</v>
      </c>
      <c r="J667" t="s">
        <v>876</v>
      </c>
      <c r="K667">
        <v>1</v>
      </c>
      <c r="O667">
        <f t="shared" si="26"/>
        <v>0</v>
      </c>
      <c r="S667" t="str">
        <f t="shared" si="23"/>
        <v>Sphecodes sp</v>
      </c>
    </row>
    <row r="668" spans="2:19" ht="12.75">
      <c r="B668" s="17"/>
      <c r="C668" s="13" t="s">
        <v>3299</v>
      </c>
      <c r="D668">
        <v>1</v>
      </c>
      <c r="H668" s="8" t="s">
        <v>476</v>
      </c>
      <c r="O668">
        <f t="shared" si="26"/>
        <v>1</v>
      </c>
      <c r="S668" t="str">
        <f t="shared" si="23"/>
        <v>Stelis punctulatissima</v>
      </c>
    </row>
    <row r="669" spans="2:19" ht="12.75">
      <c r="B669" s="17"/>
      <c r="C669" s="1" t="s">
        <v>2783</v>
      </c>
      <c r="D669">
        <v>1</v>
      </c>
      <c r="H669" s="4" t="s">
        <v>476</v>
      </c>
      <c r="I669" t="s">
        <v>461</v>
      </c>
      <c r="J669" t="s">
        <v>2784</v>
      </c>
      <c r="K669">
        <v>1</v>
      </c>
      <c r="O669">
        <f t="shared" si="26"/>
        <v>1</v>
      </c>
      <c r="S669" t="str">
        <f t="shared" si="23"/>
        <v>Stenichneumon culpator</v>
      </c>
    </row>
    <row r="670" spans="1:19" ht="12.75">
      <c r="A670">
        <v>80654</v>
      </c>
      <c r="B670" s="17" t="str">
        <f>HYPERLINK("http://observations.be/gebied/view/32595?from=2000-01-01&amp;to=2010-10-25&amp;sp="&amp;A670,"Scheutbos")</f>
        <v>Scheutbos</v>
      </c>
      <c r="C670" s="1" t="s">
        <v>1160</v>
      </c>
      <c r="D670">
        <v>1</v>
      </c>
      <c r="F670" t="s">
        <v>1333</v>
      </c>
      <c r="H670" s="4" t="s">
        <v>780</v>
      </c>
      <c r="I670" t="s">
        <v>366</v>
      </c>
      <c r="J670" t="s">
        <v>1217</v>
      </c>
      <c r="K670">
        <v>1</v>
      </c>
      <c r="O670">
        <f t="shared" si="26"/>
        <v>1</v>
      </c>
      <c r="S670" t="str">
        <f t="shared" si="23"/>
        <v>Symmorphus bifasciatus</v>
      </c>
    </row>
    <row r="671" spans="1:19" ht="12.75">
      <c r="A671">
        <v>195590</v>
      </c>
      <c r="B671" s="17" t="str">
        <f>HYPERLINK("http://observations.be/gebied/view/32595?from=2000-01-01&amp;to=2010-10-25&amp;sp="&amp;A671,"Scheutbos")</f>
        <v>Scheutbos</v>
      </c>
      <c r="C671" s="1" t="s">
        <v>1334</v>
      </c>
      <c r="D671">
        <v>1</v>
      </c>
      <c r="H671" s="4" t="s">
        <v>476</v>
      </c>
      <c r="I671" t="s">
        <v>451</v>
      </c>
      <c r="J671" t="s">
        <v>863</v>
      </c>
      <c r="K671">
        <v>1</v>
      </c>
      <c r="O671">
        <f t="shared" si="26"/>
        <v>1</v>
      </c>
      <c r="S671" t="str">
        <f t="shared" si="23"/>
        <v>Tenthredo cf marginella~thompsoni</v>
      </c>
    </row>
    <row r="672" spans="2:19" ht="12.75">
      <c r="B672" s="17"/>
      <c r="C672" s="13" t="s">
        <v>3417</v>
      </c>
      <c r="D672">
        <v>1</v>
      </c>
      <c r="H672" s="8" t="s">
        <v>476</v>
      </c>
      <c r="I672" s="9" t="s">
        <v>451</v>
      </c>
      <c r="J672" s="9" t="s">
        <v>3224</v>
      </c>
      <c r="O672">
        <f t="shared" si="26"/>
        <v>1</v>
      </c>
      <c r="S672" t="str">
        <f t="shared" si="23"/>
        <v>Tenthredo campestris</v>
      </c>
    </row>
    <row r="673" spans="2:19" ht="12.75">
      <c r="B673" s="17"/>
      <c r="C673" s="1" t="s">
        <v>2743</v>
      </c>
      <c r="D673">
        <v>1</v>
      </c>
      <c r="H673" s="4" t="s">
        <v>476</v>
      </c>
      <c r="I673" t="s">
        <v>451</v>
      </c>
      <c r="J673" t="s">
        <v>2736</v>
      </c>
      <c r="O673">
        <f t="shared" si="26"/>
        <v>1</v>
      </c>
      <c r="S673" t="str">
        <f t="shared" si="23"/>
        <v>Tenthredo koehleri</v>
      </c>
    </row>
    <row r="674" spans="1:19" ht="12.75">
      <c r="A674">
        <v>8800</v>
      </c>
      <c r="B674" s="17" t="str">
        <f aca="true" t="shared" si="27" ref="B674:B680">HYPERLINK("http://observations.be/gebied/view/32595?from=2000-01-01&amp;to=2010-10-25&amp;sp="&amp;A674,"Scheutbos")</f>
        <v>Scheutbos</v>
      </c>
      <c r="C674" s="1" t="s">
        <v>1216</v>
      </c>
      <c r="D674">
        <v>1</v>
      </c>
      <c r="H674" s="4" t="s">
        <v>476</v>
      </c>
      <c r="I674" t="s">
        <v>451</v>
      </c>
      <c r="J674" t="s">
        <v>863</v>
      </c>
      <c r="K674">
        <v>1</v>
      </c>
      <c r="L674">
        <v>1</v>
      </c>
      <c r="O674">
        <f t="shared" si="26"/>
        <v>1</v>
      </c>
      <c r="S674" t="str">
        <f t="shared" si="23"/>
        <v>Tenthredo mesomela</v>
      </c>
    </row>
    <row r="675" spans="1:19" ht="12.75">
      <c r="A675">
        <v>84180</v>
      </c>
      <c r="B675" s="17" t="str">
        <f t="shared" si="27"/>
        <v>Scheutbos</v>
      </c>
      <c r="C675" s="1" t="s">
        <v>238</v>
      </c>
      <c r="D675">
        <v>1</v>
      </c>
      <c r="H675" s="4" t="s">
        <v>476</v>
      </c>
      <c r="I675" t="s">
        <v>451</v>
      </c>
      <c r="J675" t="s">
        <v>863</v>
      </c>
      <c r="K675">
        <v>1</v>
      </c>
      <c r="O675">
        <f t="shared" si="26"/>
        <v>1</v>
      </c>
      <c r="S675" t="str">
        <f t="shared" si="23"/>
        <v>Tenthredo notha</v>
      </c>
    </row>
    <row r="676" spans="2:19" ht="12.75">
      <c r="B676" s="17" t="str">
        <f t="shared" si="27"/>
        <v>Scheutbos</v>
      </c>
      <c r="C676" s="7" t="s">
        <v>1228</v>
      </c>
      <c r="D676">
        <v>1</v>
      </c>
      <c r="H676" s="4" t="s">
        <v>476</v>
      </c>
      <c r="I676" t="s">
        <v>451</v>
      </c>
      <c r="J676" t="s">
        <v>863</v>
      </c>
      <c r="K676">
        <v>1</v>
      </c>
      <c r="O676">
        <f t="shared" si="26"/>
        <v>1</v>
      </c>
      <c r="S676" t="str">
        <f t="shared" si="23"/>
        <v>Tenthredo olivacea</v>
      </c>
    </row>
    <row r="677" spans="1:19" ht="12.75">
      <c r="A677">
        <v>18360</v>
      </c>
      <c r="B677" s="17" t="str">
        <f t="shared" si="27"/>
        <v>Scheutbos</v>
      </c>
      <c r="C677" s="1" t="s">
        <v>203</v>
      </c>
      <c r="D677">
        <v>1</v>
      </c>
      <c r="H677" s="4" t="s">
        <v>476</v>
      </c>
      <c r="I677" t="s">
        <v>451</v>
      </c>
      <c r="J677" t="s">
        <v>863</v>
      </c>
      <c r="K677">
        <v>1</v>
      </c>
      <c r="O677">
        <f t="shared" si="26"/>
        <v>1</v>
      </c>
      <c r="S677" t="str">
        <f t="shared" si="23"/>
        <v>Tenthredo omissa</v>
      </c>
    </row>
    <row r="678" spans="1:19" ht="12.75">
      <c r="A678">
        <v>16586</v>
      </c>
      <c r="B678" s="17" t="str">
        <f t="shared" si="27"/>
        <v>Scheutbos</v>
      </c>
      <c r="C678" s="1" t="s">
        <v>775</v>
      </c>
      <c r="D678">
        <v>1</v>
      </c>
      <c r="F678" t="s">
        <v>1948</v>
      </c>
      <c r="H678" s="4" t="s">
        <v>476</v>
      </c>
      <c r="I678" t="s">
        <v>451</v>
      </c>
      <c r="J678" t="s">
        <v>863</v>
      </c>
      <c r="K678">
        <v>1</v>
      </c>
      <c r="O678">
        <f t="shared" si="26"/>
        <v>1</v>
      </c>
      <c r="S678" t="str">
        <f t="shared" si="23"/>
        <v>Tenthredo scrophulariae</v>
      </c>
    </row>
    <row r="679" spans="2:19" ht="12.75">
      <c r="B679" s="17" t="str">
        <f t="shared" si="27"/>
        <v>Scheutbos</v>
      </c>
      <c r="C679" s="1" t="s">
        <v>1156</v>
      </c>
      <c r="D679">
        <v>1</v>
      </c>
      <c r="G679" t="s">
        <v>1232</v>
      </c>
      <c r="H679" s="4" t="s">
        <v>476</v>
      </c>
      <c r="I679" t="s">
        <v>451</v>
      </c>
      <c r="K679">
        <v>1</v>
      </c>
      <c r="O679">
        <f t="shared" si="26"/>
        <v>1</v>
      </c>
      <c r="S679" t="str">
        <f t="shared" si="23"/>
        <v>Tenthredo vespa</v>
      </c>
    </row>
    <row r="680" spans="1:19" ht="12.75">
      <c r="A680">
        <v>27816</v>
      </c>
      <c r="B680" s="17" t="str">
        <f t="shared" si="27"/>
        <v>Scheutbos</v>
      </c>
      <c r="C680" s="1" t="s">
        <v>864</v>
      </c>
      <c r="D680">
        <v>1</v>
      </c>
      <c r="H680" s="4" t="s">
        <v>476</v>
      </c>
      <c r="I680" t="s">
        <v>451</v>
      </c>
      <c r="J680" t="s">
        <v>863</v>
      </c>
      <c r="K680">
        <v>1</v>
      </c>
      <c r="O680">
        <f t="shared" si="26"/>
        <v>1</v>
      </c>
      <c r="S680" t="str">
        <f t="shared" si="23"/>
        <v>Tenthredopsis sordida </v>
      </c>
    </row>
    <row r="681" spans="2:19" ht="12.75">
      <c r="B681" s="17"/>
      <c r="C681" s="13" t="s">
        <v>2085</v>
      </c>
      <c r="D681">
        <v>1</v>
      </c>
      <c r="H681" s="8" t="s">
        <v>476</v>
      </c>
      <c r="I681" s="9" t="s">
        <v>2086</v>
      </c>
      <c r="J681" s="9" t="s">
        <v>2087</v>
      </c>
      <c r="K681">
        <v>1</v>
      </c>
      <c r="O681">
        <f t="shared" si="26"/>
        <v>1</v>
      </c>
      <c r="S681" t="str">
        <f t="shared" si="23"/>
        <v>Tiphia femorata</v>
      </c>
    </row>
    <row r="682" spans="2:19" ht="12.75">
      <c r="B682" s="17" t="str">
        <f>HYPERLINK("http://observations.be/gebied/view/32595?from=2000-01-01&amp;to=2010-10-25&amp;sp="&amp;A682,"Scheutbos")</f>
        <v>Scheutbos</v>
      </c>
      <c r="C682" s="1" t="s">
        <v>2058</v>
      </c>
      <c r="D682">
        <v>1</v>
      </c>
      <c r="H682" s="4" t="s">
        <v>476</v>
      </c>
      <c r="I682" t="s">
        <v>1115</v>
      </c>
      <c r="J682" t="s">
        <v>2059</v>
      </c>
      <c r="K682">
        <v>1</v>
      </c>
      <c r="O682">
        <f t="shared" si="26"/>
        <v>1</v>
      </c>
      <c r="S682" t="str">
        <f t="shared" si="23"/>
        <v>Torymus sp</v>
      </c>
    </row>
    <row r="683" spans="2:19" ht="12.75">
      <c r="B683" s="17" t="str">
        <f>HYPERLINK("http://observations.be/gebied/view/32595?from=2000-01-01&amp;to=2010-10-25&amp;sp="&amp;A683,"Scheutbos")</f>
        <v>Scheutbos</v>
      </c>
      <c r="C683" s="2" t="s">
        <v>330</v>
      </c>
      <c r="D683">
        <v>1</v>
      </c>
      <c r="H683" s="4" t="s">
        <v>476</v>
      </c>
      <c r="I683" t="s">
        <v>461</v>
      </c>
      <c r="K683">
        <v>0</v>
      </c>
      <c r="L683">
        <v>1</v>
      </c>
      <c r="O683">
        <f t="shared" si="26"/>
        <v>1</v>
      </c>
      <c r="S683" t="str">
        <f t="shared" si="23"/>
        <v>Tryphoninae sp</v>
      </c>
    </row>
    <row r="684" spans="2:19" ht="12.75">
      <c r="B684" s="17"/>
      <c r="C684" s="1" t="s">
        <v>2523</v>
      </c>
      <c r="D684">
        <v>1</v>
      </c>
      <c r="H684" s="4" t="s">
        <v>476</v>
      </c>
      <c r="I684" t="s">
        <v>366</v>
      </c>
      <c r="K684">
        <v>0</v>
      </c>
      <c r="O684">
        <f t="shared" si="26"/>
        <v>1</v>
      </c>
      <c r="S684" t="str">
        <f t="shared" si="23"/>
        <v>Vespa crabro</v>
      </c>
    </row>
    <row r="685" spans="1:19" ht="12.75">
      <c r="A685">
        <v>8269</v>
      </c>
      <c r="B685" s="17" t="str">
        <f>HYPERLINK("http://observations.be/gebied/view/32595?from=2000-01-01&amp;to=2010-10-25&amp;sp="&amp;A685,"Scheutbos")</f>
        <v>Scheutbos</v>
      </c>
      <c r="C685" s="1" t="s">
        <v>1289</v>
      </c>
      <c r="D685">
        <v>1</v>
      </c>
      <c r="F685" t="s">
        <v>1970</v>
      </c>
      <c r="G685" t="s">
        <v>1971</v>
      </c>
      <c r="H685" s="4" t="s">
        <v>476</v>
      </c>
      <c r="I685" t="s">
        <v>366</v>
      </c>
      <c r="J685" t="s">
        <v>1290</v>
      </c>
      <c r="K685">
        <v>1</v>
      </c>
      <c r="O685">
        <f t="shared" si="26"/>
        <v>1</v>
      </c>
      <c r="S685" t="str">
        <f aca="true" t="shared" si="28" ref="S685:S787">C685</f>
        <v>Vespula germanica</v>
      </c>
    </row>
    <row r="686" spans="1:19" ht="12.75">
      <c r="A686">
        <v>1709</v>
      </c>
      <c r="B686" s="17" t="str">
        <f>HYPERLINK("http://observations.be/gebied/view/32595?from=2000-01-01&amp;to=2010-10-25&amp;sp="&amp;A686,"Scheutbos")</f>
        <v>Scheutbos</v>
      </c>
      <c r="C686" s="1" t="s">
        <v>553</v>
      </c>
      <c r="D686">
        <v>1</v>
      </c>
      <c r="E686">
        <v>242</v>
      </c>
      <c r="F686" t="s">
        <v>367</v>
      </c>
      <c r="G686" t="s">
        <v>554</v>
      </c>
      <c r="H686" s="4" t="s">
        <v>476</v>
      </c>
      <c r="I686" t="s">
        <v>366</v>
      </c>
      <c r="K686">
        <v>1</v>
      </c>
      <c r="O686">
        <f t="shared" si="26"/>
        <v>1</v>
      </c>
      <c r="S686" t="str">
        <f t="shared" si="28"/>
        <v>Vespula vulgaris</v>
      </c>
    </row>
    <row r="687" spans="2:19" ht="12.75">
      <c r="B687" s="17"/>
      <c r="C687" s="1" t="s">
        <v>2886</v>
      </c>
      <c r="D687">
        <v>1</v>
      </c>
      <c r="H687" s="4" t="s">
        <v>1269</v>
      </c>
      <c r="I687" t="s">
        <v>1270</v>
      </c>
      <c r="O687">
        <f t="shared" si="26"/>
        <v>1</v>
      </c>
      <c r="S687" t="str">
        <f t="shared" si="28"/>
        <v>Glyphotaelius pellucidus</v>
      </c>
    </row>
    <row r="688" spans="2:19" ht="12.75">
      <c r="B688" s="17"/>
      <c r="C688" s="7" t="s">
        <v>2471</v>
      </c>
      <c r="D688">
        <v>1</v>
      </c>
      <c r="H688" s="4" t="s">
        <v>1269</v>
      </c>
      <c r="I688" t="s">
        <v>1270</v>
      </c>
      <c r="K688">
        <v>0</v>
      </c>
      <c r="O688">
        <f t="shared" si="26"/>
        <v>1</v>
      </c>
      <c r="S688" t="str">
        <f t="shared" si="28"/>
        <v>Hydroptila sparsa</v>
      </c>
    </row>
    <row r="689" spans="1:19" ht="12.75">
      <c r="A689">
        <v>26803</v>
      </c>
      <c r="B689" s="17" t="str">
        <f>HYPERLINK("http://observations.be/gebied/view/32595?from=2000-01-01&amp;to=2010-10-25&amp;sp="&amp;A689,"Scheutbos")</f>
        <v>Scheutbos</v>
      </c>
      <c r="C689" s="1" t="s">
        <v>1422</v>
      </c>
      <c r="D689">
        <v>1</v>
      </c>
      <c r="H689" s="4" t="s">
        <v>1269</v>
      </c>
      <c r="I689" t="s">
        <v>1270</v>
      </c>
      <c r="J689" t="s">
        <v>1423</v>
      </c>
      <c r="K689">
        <v>1</v>
      </c>
      <c r="O689">
        <f t="shared" si="26"/>
        <v>1</v>
      </c>
      <c r="S689" t="str">
        <f t="shared" si="28"/>
        <v>Limnephilus lunatus</v>
      </c>
    </row>
    <row r="690" spans="2:19" ht="12.75">
      <c r="B690" s="17"/>
      <c r="C690" s="1" t="s">
        <v>3441</v>
      </c>
      <c r="D690">
        <v>1</v>
      </c>
      <c r="H690" s="4" t="s">
        <v>1269</v>
      </c>
      <c r="I690" t="s">
        <v>1270</v>
      </c>
      <c r="J690" t="s">
        <v>3224</v>
      </c>
      <c r="O690">
        <f t="shared" si="26"/>
        <v>1</v>
      </c>
      <c r="S690" t="str">
        <f t="shared" si="28"/>
        <v>Stenophylax permistus</v>
      </c>
    </row>
    <row r="691" spans="2:19" ht="12.75">
      <c r="B691" s="17"/>
      <c r="C691" s="13" t="s">
        <v>2962</v>
      </c>
      <c r="D691">
        <v>1</v>
      </c>
      <c r="G691" s="9" t="s">
        <v>2963</v>
      </c>
      <c r="H691" s="8" t="s">
        <v>633</v>
      </c>
      <c r="I691" s="9" t="s">
        <v>336</v>
      </c>
      <c r="J691" s="9" t="s">
        <v>1406</v>
      </c>
      <c r="O691">
        <f t="shared" si="26"/>
        <v>1</v>
      </c>
      <c r="S691" t="str">
        <f t="shared" si="28"/>
        <v>Abrostola tripartita</v>
      </c>
    </row>
    <row r="692" spans="2:19" ht="12.75">
      <c r="B692" s="17"/>
      <c r="C692" s="1" t="s">
        <v>2302</v>
      </c>
      <c r="D692">
        <v>1</v>
      </c>
      <c r="H692" s="4" t="s">
        <v>633</v>
      </c>
      <c r="I692" t="s">
        <v>322</v>
      </c>
      <c r="J692" t="s">
        <v>1045</v>
      </c>
      <c r="N692">
        <v>1</v>
      </c>
      <c r="S692" t="str">
        <f t="shared" si="28"/>
        <v>Acleris forsskaleana</v>
      </c>
    </row>
    <row r="693" spans="2:19" ht="12.75">
      <c r="B693" s="17"/>
      <c r="C693" s="1" t="s">
        <v>2466</v>
      </c>
      <c r="D693">
        <v>1</v>
      </c>
      <c r="H693" s="4" t="s">
        <v>633</v>
      </c>
      <c r="I693" t="s">
        <v>322</v>
      </c>
      <c r="J693" t="s">
        <v>1045</v>
      </c>
      <c r="K693">
        <v>1</v>
      </c>
      <c r="N693">
        <v>1</v>
      </c>
      <c r="S693" t="str">
        <f t="shared" si="28"/>
        <v>Acleris emargana</v>
      </c>
    </row>
    <row r="694" spans="1:19" ht="12.75">
      <c r="A694">
        <v>9600</v>
      </c>
      <c r="B694" s="17" t="str">
        <f aca="true" t="shared" si="29" ref="B694:B704">HYPERLINK("http://observations.be/gebied/view/32595?from=2000-01-01&amp;to=2010-10-25&amp;sp="&amp;A694,"Scheutbos")</f>
        <v>Scheutbos</v>
      </c>
      <c r="C694" s="1" t="s">
        <v>1264</v>
      </c>
      <c r="D694">
        <v>1</v>
      </c>
      <c r="F694" t="s">
        <v>1595</v>
      </c>
      <c r="H694" s="4" t="s">
        <v>633</v>
      </c>
      <c r="I694" t="s">
        <v>322</v>
      </c>
      <c r="J694" t="s">
        <v>1045</v>
      </c>
      <c r="K694">
        <v>1</v>
      </c>
      <c r="N694">
        <v>1</v>
      </c>
      <c r="S694" t="str">
        <f t="shared" si="28"/>
        <v>Acleris laterana</v>
      </c>
    </row>
    <row r="695" spans="1:19" ht="12.75">
      <c r="A695">
        <v>25687</v>
      </c>
      <c r="B695" s="17" t="str">
        <f t="shared" si="29"/>
        <v>Scheutbos</v>
      </c>
      <c r="C695" s="1" t="s">
        <v>245</v>
      </c>
      <c r="D695">
        <v>1</v>
      </c>
      <c r="F695" t="s">
        <v>1596</v>
      </c>
      <c r="H695" s="4" t="s">
        <v>633</v>
      </c>
      <c r="I695" t="s">
        <v>603</v>
      </c>
      <c r="K695">
        <v>0</v>
      </c>
      <c r="N695">
        <f aca="true" t="shared" si="30" ref="N695:N787">D695</f>
        <v>1</v>
      </c>
      <c r="S695" t="str">
        <f t="shared" si="28"/>
        <v>Acrolepia autumnitella</v>
      </c>
    </row>
    <row r="696" spans="2:19" ht="12.75">
      <c r="B696" s="17"/>
      <c r="C696" s="13" t="s">
        <v>2964</v>
      </c>
      <c r="D696">
        <v>1</v>
      </c>
      <c r="G696" s="9" t="s">
        <v>2965</v>
      </c>
      <c r="H696" s="8" t="s">
        <v>633</v>
      </c>
      <c r="I696" s="9" t="s">
        <v>336</v>
      </c>
      <c r="J696" s="9" t="s">
        <v>1406</v>
      </c>
      <c r="S696" t="str">
        <f t="shared" si="28"/>
        <v>Acronicta aceris</v>
      </c>
    </row>
    <row r="697" spans="2:19" ht="12.75">
      <c r="B697" s="17"/>
      <c r="C697" s="13" t="s">
        <v>2966</v>
      </c>
      <c r="D697">
        <v>1</v>
      </c>
      <c r="G697" s="9" t="s">
        <v>2967</v>
      </c>
      <c r="H697" s="8" t="s">
        <v>633</v>
      </c>
      <c r="I697" s="9" t="s">
        <v>336</v>
      </c>
      <c r="J697" s="9" t="s">
        <v>1406</v>
      </c>
      <c r="S697" t="str">
        <f t="shared" si="28"/>
        <v>Acronicta megacephala</v>
      </c>
    </row>
    <row r="698" spans="2:19" ht="12.75">
      <c r="B698" s="17"/>
      <c r="C698" s="13" t="s">
        <v>3377</v>
      </c>
      <c r="D698">
        <v>1</v>
      </c>
      <c r="G698" s="9"/>
      <c r="H698" s="8" t="s">
        <v>633</v>
      </c>
      <c r="I698" s="9" t="s">
        <v>336</v>
      </c>
      <c r="J698" s="9" t="s">
        <v>3224</v>
      </c>
      <c r="S698" t="str">
        <f t="shared" si="28"/>
        <v>Acronicta psi</v>
      </c>
    </row>
    <row r="699" spans="1:19" ht="12.75">
      <c r="A699">
        <v>8345</v>
      </c>
      <c r="B699" s="17" t="str">
        <f t="shared" si="29"/>
        <v>Scheutbos</v>
      </c>
      <c r="C699" s="1" t="s">
        <v>782</v>
      </c>
      <c r="D699">
        <v>1</v>
      </c>
      <c r="F699" t="s">
        <v>1597</v>
      </c>
      <c r="G699" t="s">
        <v>783</v>
      </c>
      <c r="H699" s="4" t="s">
        <v>633</v>
      </c>
      <c r="I699" t="s">
        <v>336</v>
      </c>
      <c r="K699">
        <v>1</v>
      </c>
      <c r="N699">
        <f t="shared" si="30"/>
        <v>1</v>
      </c>
      <c r="S699" t="str">
        <f t="shared" si="28"/>
        <v>Acronicta rumicis</v>
      </c>
    </row>
    <row r="700" spans="2:19" ht="12.75">
      <c r="B700" s="17"/>
      <c r="C700" s="13" t="s">
        <v>2968</v>
      </c>
      <c r="D700">
        <v>1</v>
      </c>
      <c r="G700" s="9" t="s">
        <v>2969</v>
      </c>
      <c r="H700" s="8" t="s">
        <v>633</v>
      </c>
      <c r="I700" s="9" t="s">
        <v>336</v>
      </c>
      <c r="J700" s="9" t="s">
        <v>1406</v>
      </c>
      <c r="S700" t="str">
        <f t="shared" si="28"/>
        <v>Acronicta tridens</v>
      </c>
    </row>
    <row r="701" spans="1:19" ht="12.75">
      <c r="A701">
        <v>8364</v>
      </c>
      <c r="B701" s="17" t="str">
        <f t="shared" si="29"/>
        <v>Scheutbos</v>
      </c>
      <c r="C701" s="1" t="s">
        <v>673</v>
      </c>
      <c r="D701">
        <v>1</v>
      </c>
      <c r="E701">
        <v>124</v>
      </c>
      <c r="F701" t="s">
        <v>379</v>
      </c>
      <c r="G701" t="s">
        <v>486</v>
      </c>
      <c r="H701" s="4" t="s">
        <v>633</v>
      </c>
      <c r="I701" t="s">
        <v>380</v>
      </c>
      <c r="K701">
        <v>1</v>
      </c>
      <c r="N701">
        <f t="shared" si="30"/>
        <v>1</v>
      </c>
      <c r="S701" t="str">
        <f t="shared" si="28"/>
        <v>Adela reaumurella</v>
      </c>
    </row>
    <row r="702" spans="2:19" ht="12.75">
      <c r="B702" s="17"/>
      <c r="C702" s="1" t="s">
        <v>3254</v>
      </c>
      <c r="D702">
        <v>1</v>
      </c>
      <c r="G702" t="s">
        <v>3255</v>
      </c>
      <c r="H702" s="4" t="s">
        <v>633</v>
      </c>
      <c r="S702" t="str">
        <f t="shared" si="28"/>
        <v>Agapeta hamana</v>
      </c>
    </row>
    <row r="703" spans="2:19" ht="12.75">
      <c r="B703" s="17" t="str">
        <f t="shared" si="29"/>
        <v>Scheutbos</v>
      </c>
      <c r="C703" s="1" t="s">
        <v>1630</v>
      </c>
      <c r="D703">
        <v>1</v>
      </c>
      <c r="E703">
        <v>116</v>
      </c>
      <c r="F703" t="s">
        <v>464</v>
      </c>
      <c r="G703" t="s">
        <v>599</v>
      </c>
      <c r="H703" s="4" t="s">
        <v>633</v>
      </c>
      <c r="I703" t="s">
        <v>532</v>
      </c>
      <c r="K703">
        <v>1</v>
      </c>
      <c r="N703">
        <f t="shared" si="30"/>
        <v>1</v>
      </c>
      <c r="S703" t="str">
        <f t="shared" si="28"/>
        <v>Aglais io</v>
      </c>
    </row>
    <row r="704" spans="1:19" ht="12.75">
      <c r="A704">
        <v>711</v>
      </c>
      <c r="B704" s="17" t="str">
        <f t="shared" si="29"/>
        <v>Scheutbos</v>
      </c>
      <c r="C704" s="1" t="s">
        <v>221</v>
      </c>
      <c r="D704">
        <v>1</v>
      </c>
      <c r="E704">
        <v>118</v>
      </c>
      <c r="F704" t="s">
        <v>384</v>
      </c>
      <c r="G704" t="s">
        <v>480</v>
      </c>
      <c r="H704" s="4" t="s">
        <v>633</v>
      </c>
      <c r="I704" t="s">
        <v>532</v>
      </c>
      <c r="K704">
        <v>1</v>
      </c>
      <c r="N704">
        <f t="shared" si="30"/>
        <v>1</v>
      </c>
      <c r="S704" t="str">
        <f t="shared" si="28"/>
        <v>Aglais urticae</v>
      </c>
    </row>
    <row r="705" spans="2:19" ht="12.75">
      <c r="B705" s="17"/>
      <c r="C705" s="1" t="s">
        <v>2342</v>
      </c>
      <c r="D705">
        <v>1</v>
      </c>
      <c r="H705" s="4" t="s">
        <v>633</v>
      </c>
      <c r="I705" t="s">
        <v>2343</v>
      </c>
      <c r="J705" t="s">
        <v>1045</v>
      </c>
      <c r="N705">
        <f t="shared" si="30"/>
        <v>1</v>
      </c>
      <c r="S705" t="str">
        <f t="shared" si="28"/>
        <v>Agonopterix arenella</v>
      </c>
    </row>
    <row r="706" spans="2:19" ht="12.75">
      <c r="B706" s="17"/>
      <c r="C706" s="1" t="s">
        <v>2350</v>
      </c>
      <c r="D706">
        <v>1</v>
      </c>
      <c r="H706" s="4" t="s">
        <v>633</v>
      </c>
      <c r="I706" t="s">
        <v>2343</v>
      </c>
      <c r="J706" t="s">
        <v>1045</v>
      </c>
      <c r="N706">
        <f t="shared" si="30"/>
        <v>1</v>
      </c>
      <c r="S706" t="str">
        <f t="shared" si="28"/>
        <v>Agonopterix heracliana</v>
      </c>
    </row>
    <row r="707" spans="2:19" ht="12.75">
      <c r="B707" s="17"/>
      <c r="C707" s="1" t="s">
        <v>2346</v>
      </c>
      <c r="D707">
        <v>1</v>
      </c>
      <c r="H707" s="4" t="s">
        <v>633</v>
      </c>
      <c r="I707" t="s">
        <v>2343</v>
      </c>
      <c r="J707" t="s">
        <v>1045</v>
      </c>
      <c r="N707">
        <f t="shared" si="30"/>
        <v>1</v>
      </c>
      <c r="S707" t="str">
        <f t="shared" si="28"/>
        <v>Agonopterix ocellana</v>
      </c>
    </row>
    <row r="708" spans="2:19" ht="12.75">
      <c r="B708" s="17"/>
      <c r="C708" s="1" t="s">
        <v>2001</v>
      </c>
      <c r="D708">
        <v>1</v>
      </c>
      <c r="F708" t="s">
        <v>2455</v>
      </c>
      <c r="H708" s="4" t="s">
        <v>633</v>
      </c>
      <c r="I708" t="s">
        <v>608</v>
      </c>
      <c r="J708" t="s">
        <v>1406</v>
      </c>
      <c r="K708">
        <v>0</v>
      </c>
      <c r="N708">
        <f t="shared" si="30"/>
        <v>1</v>
      </c>
      <c r="S708" t="str">
        <f t="shared" si="28"/>
        <v>Agriopis marginaria</v>
      </c>
    </row>
    <row r="709" spans="2:19" ht="12.75">
      <c r="B709" s="17"/>
      <c r="C709" s="1" t="s">
        <v>3252</v>
      </c>
      <c r="D709">
        <v>1</v>
      </c>
      <c r="G709" t="s">
        <v>3253</v>
      </c>
      <c r="H709" s="4" t="s">
        <v>633</v>
      </c>
      <c r="I709" t="s">
        <v>607</v>
      </c>
      <c r="N709">
        <f t="shared" si="30"/>
        <v>1</v>
      </c>
      <c r="S709" t="str">
        <f t="shared" si="28"/>
        <v>Agriphila tristella</v>
      </c>
    </row>
    <row r="710" spans="1:19" ht="12.75">
      <c r="A710">
        <v>2018</v>
      </c>
      <c r="B710" s="17" t="str">
        <f>HYPERLINK("http://observations.be/gebied/view/32595?from=2000-01-01&amp;to=2010-10-25&amp;sp="&amp;A710,"Scheutbos")</f>
        <v>Scheutbos</v>
      </c>
      <c r="C710" s="1" t="s">
        <v>762</v>
      </c>
      <c r="D710">
        <v>1</v>
      </c>
      <c r="F710" t="s">
        <v>1605</v>
      </c>
      <c r="G710" t="s">
        <v>1606</v>
      </c>
      <c r="H710" s="4" t="s">
        <v>633</v>
      </c>
      <c r="I710" t="s">
        <v>336</v>
      </c>
      <c r="J710" t="s">
        <v>1045</v>
      </c>
      <c r="K710">
        <v>1</v>
      </c>
      <c r="N710">
        <f t="shared" si="30"/>
        <v>1</v>
      </c>
      <c r="S710" t="str">
        <f t="shared" si="28"/>
        <v>Agrochola circellaris</v>
      </c>
    </row>
    <row r="711" spans="1:19" ht="12.75">
      <c r="A711">
        <v>2017</v>
      </c>
      <c r="B711" s="17" t="str">
        <f>HYPERLINK("http://observations.be/gebied/view/32595?from=2000-01-01&amp;to=2010-10-25&amp;sp="&amp;A711,"Scheutbos")</f>
        <v>Scheutbos</v>
      </c>
      <c r="C711" s="1" t="s">
        <v>744</v>
      </c>
      <c r="D711">
        <v>1</v>
      </c>
      <c r="F711" t="s">
        <v>1607</v>
      </c>
      <c r="G711" t="s">
        <v>1608</v>
      </c>
      <c r="H711" s="4" t="s">
        <v>633</v>
      </c>
      <c r="I711" t="s">
        <v>336</v>
      </c>
      <c r="K711">
        <v>1</v>
      </c>
      <c r="N711">
        <f t="shared" si="30"/>
        <v>1</v>
      </c>
      <c r="S711" t="str">
        <f t="shared" si="28"/>
        <v>Agrochola lota</v>
      </c>
    </row>
    <row r="712" spans="1:19" ht="12.75">
      <c r="A712">
        <v>1519</v>
      </c>
      <c r="B712" s="17" t="str">
        <f>HYPERLINK("http://observations.be/gebied/view/32595?from=2000-01-01&amp;to=2010-10-25&amp;sp="&amp;A712,"Scheutbos")</f>
        <v>Scheutbos</v>
      </c>
      <c r="C712" s="1" t="s">
        <v>31</v>
      </c>
      <c r="D712">
        <v>1</v>
      </c>
      <c r="F712" t="s">
        <v>537</v>
      </c>
      <c r="G712" t="s">
        <v>538</v>
      </c>
      <c r="H712" s="4" t="s">
        <v>633</v>
      </c>
      <c r="I712" s="9" t="s">
        <v>336</v>
      </c>
      <c r="K712">
        <v>1</v>
      </c>
      <c r="N712">
        <f t="shared" si="30"/>
        <v>1</v>
      </c>
      <c r="S712" t="str">
        <f t="shared" si="28"/>
        <v>Agrotis exclamationis</v>
      </c>
    </row>
    <row r="713" spans="2:19" ht="12.75">
      <c r="B713" s="17"/>
      <c r="C713" s="13" t="s">
        <v>2970</v>
      </c>
      <c r="D713">
        <v>1</v>
      </c>
      <c r="G713" s="9" t="s">
        <v>2972</v>
      </c>
      <c r="H713" s="8" t="s">
        <v>633</v>
      </c>
      <c r="I713" s="9" t="s">
        <v>336</v>
      </c>
      <c r="J713" s="9" t="s">
        <v>1406</v>
      </c>
      <c r="N713">
        <f t="shared" si="30"/>
        <v>1</v>
      </c>
      <c r="S713" t="str">
        <f t="shared" si="28"/>
        <v>Agrotis ipsilon</v>
      </c>
    </row>
    <row r="714" spans="2:19" ht="12.75">
      <c r="B714" s="17"/>
      <c r="C714" s="13" t="s">
        <v>2971</v>
      </c>
      <c r="D714">
        <v>1</v>
      </c>
      <c r="G714" s="9" t="s">
        <v>2973</v>
      </c>
      <c r="H714" s="8" t="s">
        <v>633</v>
      </c>
      <c r="I714" s="9" t="s">
        <v>336</v>
      </c>
      <c r="J714" s="9" t="s">
        <v>1406</v>
      </c>
      <c r="N714">
        <f t="shared" si="30"/>
        <v>1</v>
      </c>
      <c r="S714" t="str">
        <f t="shared" si="28"/>
        <v>Agrotis puta</v>
      </c>
    </row>
    <row r="715" spans="2:19" ht="12.75">
      <c r="B715" s="17"/>
      <c r="C715" s="1" t="s">
        <v>2913</v>
      </c>
      <c r="D715">
        <v>1</v>
      </c>
      <c r="G715" t="s">
        <v>2914</v>
      </c>
      <c r="H715" s="4" t="s">
        <v>633</v>
      </c>
      <c r="I715" t="s">
        <v>608</v>
      </c>
      <c r="J715" t="s">
        <v>1406</v>
      </c>
      <c r="N715">
        <f t="shared" si="30"/>
        <v>1</v>
      </c>
      <c r="S715" t="str">
        <f t="shared" si="28"/>
        <v>Alcis repandaria</v>
      </c>
    </row>
    <row r="716" spans="2:19" ht="12.75">
      <c r="B716" s="17"/>
      <c r="C716" s="1" t="s">
        <v>2915</v>
      </c>
      <c r="D716">
        <v>1</v>
      </c>
      <c r="G716" t="s">
        <v>2916</v>
      </c>
      <c r="H716" s="4" t="s">
        <v>633</v>
      </c>
      <c r="I716" t="s">
        <v>608</v>
      </c>
      <c r="J716" t="s">
        <v>1406</v>
      </c>
      <c r="N716">
        <f t="shared" si="30"/>
        <v>1</v>
      </c>
      <c r="S716" t="str">
        <f t="shared" si="28"/>
        <v>Alsophila aescularia</v>
      </c>
    </row>
    <row r="717" spans="2:19" ht="12.75">
      <c r="B717" s="17"/>
      <c r="C717" s="1" t="s">
        <v>2791</v>
      </c>
      <c r="D717">
        <v>1</v>
      </c>
      <c r="H717" s="4" t="s">
        <v>633</v>
      </c>
      <c r="I717" t="s">
        <v>336</v>
      </c>
      <c r="J717" t="s">
        <v>3204</v>
      </c>
      <c r="N717">
        <f t="shared" si="30"/>
        <v>1</v>
      </c>
      <c r="S717" t="str">
        <f t="shared" si="28"/>
        <v>Amphipyra pyramidea</v>
      </c>
    </row>
    <row r="718" spans="2:19" ht="12.75">
      <c r="B718" s="17"/>
      <c r="C718" s="1" t="s">
        <v>2294</v>
      </c>
      <c r="D718">
        <v>1</v>
      </c>
      <c r="H718" s="4" t="s">
        <v>633</v>
      </c>
      <c r="I718" t="s">
        <v>2295</v>
      </c>
      <c r="J718" t="s">
        <v>1045</v>
      </c>
      <c r="N718">
        <f t="shared" si="30"/>
        <v>1</v>
      </c>
      <c r="S718" t="str">
        <f t="shared" si="28"/>
        <v>Anacampsis populella</v>
      </c>
    </row>
    <row r="719" spans="1:19" ht="12.75">
      <c r="A719">
        <v>1665</v>
      </c>
      <c r="B719" s="17" t="str">
        <f>HYPERLINK("http://observations.be/gebied/view/32595?from=2000-01-01&amp;to=2010-10-25&amp;sp="&amp;A719,"Scheutbos")</f>
        <v>Scheutbos</v>
      </c>
      <c r="C719" s="1" t="s">
        <v>1629</v>
      </c>
      <c r="D719">
        <v>1</v>
      </c>
      <c r="E719">
        <v>128</v>
      </c>
      <c r="F719" t="s">
        <v>513</v>
      </c>
      <c r="G719" t="s">
        <v>487</v>
      </c>
      <c r="H719" s="4" t="s">
        <v>633</v>
      </c>
      <c r="I719" t="s">
        <v>607</v>
      </c>
      <c r="K719">
        <v>1</v>
      </c>
      <c r="N719">
        <f t="shared" si="30"/>
        <v>1</v>
      </c>
      <c r="S719" t="str">
        <f t="shared" si="28"/>
        <v>Anania hortulata</v>
      </c>
    </row>
    <row r="720" spans="2:19" ht="12.75">
      <c r="B720" s="17"/>
      <c r="C720" s="13" t="s">
        <v>3408</v>
      </c>
      <c r="D720">
        <v>1</v>
      </c>
      <c r="G720" s="9" t="s">
        <v>3409</v>
      </c>
      <c r="H720" s="8" t="s">
        <v>633</v>
      </c>
      <c r="I720" s="9" t="s">
        <v>608</v>
      </c>
      <c r="J720" s="9" t="s">
        <v>3224</v>
      </c>
      <c r="N720">
        <f t="shared" si="30"/>
        <v>1</v>
      </c>
      <c r="S720" t="str">
        <f t="shared" si="28"/>
        <v>Angerona prunaria</v>
      </c>
    </row>
    <row r="721" spans="1:19" ht="12.75">
      <c r="A721">
        <v>716</v>
      </c>
      <c r="B721" s="17" t="str">
        <f>HYPERLINK("http://observations.be/gebied/view/32595?from=2000-01-01&amp;to=2010-10-25&amp;sp="&amp;A721,"Scheutbos")</f>
        <v>Scheutbos</v>
      </c>
      <c r="C721" s="1" t="s">
        <v>236</v>
      </c>
      <c r="D721">
        <v>1</v>
      </c>
      <c r="F721" t="s">
        <v>106</v>
      </c>
      <c r="G721" t="s">
        <v>423</v>
      </c>
      <c r="H721" s="4" t="s">
        <v>633</v>
      </c>
      <c r="I721" t="s">
        <v>533</v>
      </c>
      <c r="K721">
        <v>1</v>
      </c>
      <c r="N721">
        <f t="shared" si="30"/>
        <v>1</v>
      </c>
      <c r="S721" t="str">
        <f t="shared" si="28"/>
        <v>Anthocaris cardamines</v>
      </c>
    </row>
    <row r="722" spans="1:19" ht="12.75">
      <c r="A722">
        <v>21861</v>
      </c>
      <c r="B722" s="17" t="str">
        <f>HYPERLINK("http://observations.be/gebied/view/32595?from=2000-01-01&amp;to=2010-10-25&amp;sp="&amp;A722,"Scheutbos")</f>
        <v>Scheutbos</v>
      </c>
      <c r="C722" s="1" t="s">
        <v>170</v>
      </c>
      <c r="D722">
        <v>1</v>
      </c>
      <c r="F722" s="9" t="s">
        <v>513</v>
      </c>
      <c r="H722" s="4" t="s">
        <v>633</v>
      </c>
      <c r="I722" t="s">
        <v>605</v>
      </c>
      <c r="K722">
        <v>1</v>
      </c>
      <c r="N722">
        <f t="shared" si="30"/>
        <v>1</v>
      </c>
      <c r="S722" t="str">
        <f t="shared" si="28"/>
        <v>Anthophila fabriciana</v>
      </c>
    </row>
    <row r="723" spans="2:19" ht="12.75">
      <c r="B723" s="17"/>
      <c r="C723" s="13" t="s">
        <v>2881</v>
      </c>
      <c r="D723">
        <v>1</v>
      </c>
      <c r="F723" s="9"/>
      <c r="G723" s="9" t="s">
        <v>2882</v>
      </c>
      <c r="H723" s="8" t="s">
        <v>633</v>
      </c>
      <c r="I723" s="9" t="s">
        <v>532</v>
      </c>
      <c r="J723" s="9" t="s">
        <v>2883</v>
      </c>
      <c r="N723">
        <f t="shared" si="30"/>
        <v>1</v>
      </c>
      <c r="S723" t="str">
        <f t="shared" si="28"/>
        <v>Aphantopus hyperantus</v>
      </c>
    </row>
    <row r="724" spans="2:19" ht="12.75">
      <c r="B724" s="17"/>
      <c r="C724" s="1" t="s">
        <v>2421</v>
      </c>
      <c r="D724">
        <v>1</v>
      </c>
      <c r="H724" s="4" t="s">
        <v>633</v>
      </c>
      <c r="I724" t="s">
        <v>2422</v>
      </c>
      <c r="J724" t="s">
        <v>1045</v>
      </c>
      <c r="K724">
        <v>1</v>
      </c>
      <c r="N724">
        <f>D724</f>
        <v>1</v>
      </c>
      <c r="S724" t="str">
        <f>C724</f>
        <v>Aphomia sociella</v>
      </c>
    </row>
    <row r="725" spans="2:19" ht="12.75">
      <c r="B725" s="17"/>
      <c r="C725" s="13" t="s">
        <v>2917</v>
      </c>
      <c r="D725">
        <v>1</v>
      </c>
      <c r="F725" s="9"/>
      <c r="G725" s="9" t="s">
        <v>2918</v>
      </c>
      <c r="H725" s="8" t="s">
        <v>633</v>
      </c>
      <c r="I725" s="9" t="s">
        <v>608</v>
      </c>
      <c r="J725" s="9" t="s">
        <v>1406</v>
      </c>
      <c r="S725" t="str">
        <f>C725</f>
        <v>Aplocera efformata</v>
      </c>
    </row>
    <row r="726" spans="1:19" ht="12.75">
      <c r="A726">
        <v>714</v>
      </c>
      <c r="B726" s="17" t="str">
        <f>HYPERLINK("http://observations.be/gebied/view/32595?from=2000-01-01&amp;to=2010-10-25&amp;sp="&amp;A726,"Scheutbos")</f>
        <v>Scheutbos</v>
      </c>
      <c r="C726" s="1" t="s">
        <v>667</v>
      </c>
      <c r="D726">
        <v>1</v>
      </c>
      <c r="F726" t="s">
        <v>467</v>
      </c>
      <c r="G726" t="s">
        <v>669</v>
      </c>
      <c r="H726" s="4" t="s">
        <v>633</v>
      </c>
      <c r="I726" t="s">
        <v>532</v>
      </c>
      <c r="K726">
        <v>1</v>
      </c>
      <c r="N726">
        <f t="shared" si="30"/>
        <v>1</v>
      </c>
      <c r="S726" t="str">
        <f t="shared" si="28"/>
        <v>Araschnia levana</v>
      </c>
    </row>
    <row r="727" spans="2:19" ht="12.75">
      <c r="B727" s="17"/>
      <c r="C727" s="13" t="s">
        <v>3038</v>
      </c>
      <c r="D727">
        <v>1</v>
      </c>
      <c r="G727" s="9" t="s">
        <v>3039</v>
      </c>
      <c r="H727" s="8" t="s">
        <v>633</v>
      </c>
      <c r="I727" s="9" t="s">
        <v>604</v>
      </c>
      <c r="J727" s="9" t="s">
        <v>1406</v>
      </c>
      <c r="N727">
        <f t="shared" si="30"/>
        <v>1</v>
      </c>
      <c r="S727" t="str">
        <f t="shared" si="28"/>
        <v>Arctia caja</v>
      </c>
    </row>
    <row r="728" spans="2:19" ht="12.75">
      <c r="B728" s="17"/>
      <c r="C728" s="23" t="s">
        <v>3378</v>
      </c>
      <c r="D728">
        <v>1</v>
      </c>
      <c r="G728" s="9" t="s">
        <v>3379</v>
      </c>
      <c r="H728" s="8" t="s">
        <v>633</v>
      </c>
      <c r="I728" s="9" t="s">
        <v>532</v>
      </c>
      <c r="J728" s="9" t="s">
        <v>3224</v>
      </c>
      <c r="N728">
        <f t="shared" si="30"/>
        <v>1</v>
      </c>
      <c r="S728" t="str">
        <f t="shared" si="28"/>
        <v>Argynnis paphia</v>
      </c>
    </row>
    <row r="729" spans="2:19" ht="12.75">
      <c r="B729" s="17"/>
      <c r="C729" s="1" t="s">
        <v>2353</v>
      </c>
      <c r="D729">
        <v>1</v>
      </c>
      <c r="H729" s="4" t="s">
        <v>633</v>
      </c>
      <c r="I729" t="s">
        <v>1028</v>
      </c>
      <c r="J729" t="s">
        <v>1045</v>
      </c>
      <c r="N729">
        <f t="shared" si="30"/>
        <v>1</v>
      </c>
      <c r="S729" t="str">
        <f t="shared" si="28"/>
        <v>Argyresthia albistria</v>
      </c>
    </row>
    <row r="730" spans="2:19" ht="12.75">
      <c r="B730" s="17"/>
      <c r="C730" s="1" t="s">
        <v>2289</v>
      </c>
      <c r="D730">
        <v>1</v>
      </c>
      <c r="H730" s="4" t="s">
        <v>633</v>
      </c>
      <c r="I730" t="s">
        <v>1028</v>
      </c>
      <c r="J730" t="s">
        <v>1045</v>
      </c>
      <c r="K730">
        <v>1</v>
      </c>
      <c r="N730">
        <f t="shared" si="30"/>
        <v>1</v>
      </c>
      <c r="S730" t="str">
        <f t="shared" si="28"/>
        <v>Argyresthia curvella</v>
      </c>
    </row>
    <row r="731" spans="2:19" ht="12.75">
      <c r="B731" s="17"/>
      <c r="C731" s="1" t="s">
        <v>2389</v>
      </c>
      <c r="D731">
        <v>1</v>
      </c>
      <c r="H731" s="4" t="s">
        <v>633</v>
      </c>
      <c r="I731" t="s">
        <v>1028</v>
      </c>
      <c r="J731" t="s">
        <v>1045</v>
      </c>
      <c r="N731">
        <f t="shared" si="30"/>
        <v>1</v>
      </c>
      <c r="S731" t="str">
        <f t="shared" si="28"/>
        <v>Argyresthia goedartella</v>
      </c>
    </row>
    <row r="732" spans="2:19" ht="12.75">
      <c r="B732" s="17"/>
      <c r="C732" s="1" t="s">
        <v>2533</v>
      </c>
      <c r="D732">
        <v>1</v>
      </c>
      <c r="H732" s="4" t="s">
        <v>633</v>
      </c>
      <c r="I732" t="s">
        <v>1028</v>
      </c>
      <c r="J732" t="s">
        <v>1045</v>
      </c>
      <c r="K732">
        <v>1</v>
      </c>
      <c r="N732">
        <f t="shared" si="30"/>
        <v>1</v>
      </c>
      <c r="S732" t="str">
        <f t="shared" si="28"/>
        <v>Argyresthia pruniella</v>
      </c>
    </row>
    <row r="733" spans="2:19" ht="12.75">
      <c r="B733" s="17"/>
      <c r="C733" s="1" t="s">
        <v>2448</v>
      </c>
      <c r="D733">
        <v>1</v>
      </c>
      <c r="H733" s="4" t="s">
        <v>633</v>
      </c>
      <c r="I733" t="s">
        <v>322</v>
      </c>
      <c r="J733" t="s">
        <v>1045</v>
      </c>
      <c r="K733">
        <v>1</v>
      </c>
      <c r="N733">
        <f t="shared" si="30"/>
        <v>1</v>
      </c>
      <c r="S733" t="str">
        <f t="shared" si="28"/>
        <v>Argyrotaenia ljungiana</v>
      </c>
    </row>
    <row r="734" spans="2:19" ht="12.75">
      <c r="B734" s="17"/>
      <c r="C734" s="1" t="s">
        <v>2299</v>
      </c>
      <c r="D734">
        <v>1</v>
      </c>
      <c r="F734" t="s">
        <v>2300</v>
      </c>
      <c r="G734" t="s">
        <v>2301</v>
      </c>
      <c r="H734" s="4" t="s">
        <v>633</v>
      </c>
      <c r="I734" t="s">
        <v>101</v>
      </c>
      <c r="J734" t="s">
        <v>1045</v>
      </c>
      <c r="K734">
        <v>1</v>
      </c>
      <c r="N734">
        <f t="shared" si="30"/>
        <v>1</v>
      </c>
      <c r="S734" t="str">
        <f t="shared" si="28"/>
        <v>Aricia agestis</v>
      </c>
    </row>
    <row r="735" spans="1:19" ht="13.5">
      <c r="A735">
        <v>1673</v>
      </c>
      <c r="B735" s="17" t="str">
        <f>HYPERLINK("http://observations.be/gebied/view/32595?from=2000-01-01&amp;to=2010-10-25&amp;sp="&amp;A735,"Scheutbos")</f>
        <v>Scheutbos</v>
      </c>
      <c r="C735" s="22" t="s">
        <v>763</v>
      </c>
      <c r="D735">
        <v>1</v>
      </c>
      <c r="F735" t="s">
        <v>1655</v>
      </c>
      <c r="G735" t="s">
        <v>1656</v>
      </c>
      <c r="H735" s="4" t="s">
        <v>633</v>
      </c>
      <c r="I735" t="s">
        <v>336</v>
      </c>
      <c r="J735" t="s">
        <v>1045</v>
      </c>
      <c r="K735">
        <v>1</v>
      </c>
      <c r="N735">
        <f t="shared" si="30"/>
        <v>1</v>
      </c>
      <c r="S735" t="str">
        <f t="shared" si="28"/>
        <v>Autographa gamma</v>
      </c>
    </row>
    <row r="736" spans="2:19" ht="13.5">
      <c r="B736" s="17"/>
      <c r="C736" s="22" t="s">
        <v>2729</v>
      </c>
      <c r="D736">
        <v>1</v>
      </c>
      <c r="G736" t="s">
        <v>2730</v>
      </c>
      <c r="H736" s="4" t="s">
        <v>633</v>
      </c>
      <c r="I736" t="s">
        <v>608</v>
      </c>
      <c r="N736">
        <f t="shared" si="30"/>
        <v>1</v>
      </c>
      <c r="S736" t="str">
        <f t="shared" si="28"/>
        <v>Biston betularia</v>
      </c>
    </row>
    <row r="737" spans="1:19" ht="12.75">
      <c r="A737">
        <v>8399</v>
      </c>
      <c r="B737" s="17" t="str">
        <f>HYPERLINK("http://observations.be/gebied/view/32595?from=2000-01-01&amp;to=2010-10-25&amp;sp="&amp;A737,"Scheutbos")</f>
        <v>Scheutbos</v>
      </c>
      <c r="C737" s="1" t="s">
        <v>6</v>
      </c>
      <c r="D737">
        <v>1</v>
      </c>
      <c r="E737">
        <v>182</v>
      </c>
      <c r="F737" t="s">
        <v>168</v>
      </c>
      <c r="G737" t="s">
        <v>169</v>
      </c>
      <c r="H737" s="4" t="s">
        <v>633</v>
      </c>
      <c r="I737" t="s">
        <v>608</v>
      </c>
      <c r="K737">
        <v>1</v>
      </c>
      <c r="N737">
        <f t="shared" si="30"/>
        <v>1</v>
      </c>
      <c r="S737" t="str">
        <f t="shared" si="28"/>
        <v>Cabera exanthemata</v>
      </c>
    </row>
    <row r="738" spans="2:19" ht="12.75">
      <c r="B738" s="17"/>
      <c r="C738" s="1" t="s">
        <v>2304</v>
      </c>
      <c r="D738">
        <v>0</v>
      </c>
      <c r="H738" s="4"/>
      <c r="K738">
        <v>0</v>
      </c>
      <c r="N738">
        <f t="shared" si="30"/>
        <v>0</v>
      </c>
      <c r="S738" t="str">
        <f t="shared" si="28"/>
        <v>Cabera pusaria 44</v>
      </c>
    </row>
    <row r="739" spans="1:19" ht="12.75">
      <c r="A739">
        <v>9023</v>
      </c>
      <c r="B739" s="17" t="str">
        <f>HYPERLINK("http://observations.be/gebied/view/32595?from=2000-01-01&amp;to=2010-10-25&amp;sp="&amp;A739,"Scheutbos")</f>
        <v>Scheutbos</v>
      </c>
      <c r="C739" s="1" t="s">
        <v>202</v>
      </c>
      <c r="D739">
        <v>1</v>
      </c>
      <c r="E739">
        <v>182</v>
      </c>
      <c r="F739" t="s">
        <v>95</v>
      </c>
      <c r="G739" t="s">
        <v>96</v>
      </c>
      <c r="H739" s="4" t="s">
        <v>633</v>
      </c>
      <c r="I739" t="s">
        <v>608</v>
      </c>
      <c r="K739">
        <v>1</v>
      </c>
      <c r="N739">
        <f t="shared" si="30"/>
        <v>1</v>
      </c>
      <c r="S739" t="str">
        <f t="shared" si="28"/>
        <v>Cabera pusaria</v>
      </c>
    </row>
    <row r="740" spans="2:19" ht="12.75">
      <c r="B740" s="17"/>
      <c r="C740" s="13" t="s">
        <v>3380</v>
      </c>
      <c r="D740">
        <v>1</v>
      </c>
      <c r="G740" s="9" t="s">
        <v>3381</v>
      </c>
      <c r="H740" s="8" t="s">
        <v>633</v>
      </c>
      <c r="I740" s="9" t="s">
        <v>322</v>
      </c>
      <c r="J740" s="9" t="s">
        <v>3224</v>
      </c>
      <c r="N740">
        <f t="shared" si="30"/>
        <v>1</v>
      </c>
      <c r="S740" t="str">
        <f t="shared" si="28"/>
        <v>Cacoecimorpha pronubana</v>
      </c>
    </row>
    <row r="741" spans="1:19" ht="12.75">
      <c r="A741">
        <v>1780</v>
      </c>
      <c r="B741" s="17" t="str">
        <f>HYPERLINK("http://observations.be/gebied/view/32595?from=2000-01-01&amp;to=2010-10-25&amp;sp="&amp;A741,"Scheutbos")</f>
        <v>Scheutbos</v>
      </c>
      <c r="C741" s="1" t="s">
        <v>1734</v>
      </c>
      <c r="D741">
        <v>1</v>
      </c>
      <c r="F741" t="s">
        <v>2456</v>
      </c>
      <c r="G741" t="s">
        <v>709</v>
      </c>
      <c r="H741" s="4" t="s">
        <v>633</v>
      </c>
      <c r="I741" t="s">
        <v>710</v>
      </c>
      <c r="J741" t="s">
        <v>1045</v>
      </c>
      <c r="K741">
        <v>1</v>
      </c>
      <c r="L741">
        <v>1</v>
      </c>
      <c r="N741">
        <f t="shared" si="30"/>
        <v>1</v>
      </c>
      <c r="S741" t="str">
        <f t="shared" si="28"/>
        <v>Calliteara pudibunda (Elkneria)</v>
      </c>
    </row>
    <row r="742" spans="2:19" ht="12.75">
      <c r="B742" s="17"/>
      <c r="C742" s="13" t="s">
        <v>2974</v>
      </c>
      <c r="D742">
        <v>1</v>
      </c>
      <c r="G742" s="9" t="s">
        <v>2975</v>
      </c>
      <c r="H742" s="8" t="s">
        <v>633</v>
      </c>
      <c r="I742" s="9" t="s">
        <v>336</v>
      </c>
      <c r="J742" s="9" t="s">
        <v>1406</v>
      </c>
      <c r="N742">
        <f t="shared" si="30"/>
        <v>1</v>
      </c>
      <c r="S742" t="str">
        <f t="shared" si="28"/>
        <v>Calophasia lunula</v>
      </c>
    </row>
    <row r="743" spans="2:19" ht="12.75">
      <c r="B743" s="17"/>
      <c r="C743" s="1" t="s">
        <v>2930</v>
      </c>
      <c r="D743">
        <v>1</v>
      </c>
      <c r="G743" t="s">
        <v>2929</v>
      </c>
      <c r="H743" s="4" t="s">
        <v>633</v>
      </c>
      <c r="I743" t="s">
        <v>608</v>
      </c>
      <c r="J743" t="s">
        <v>1406</v>
      </c>
      <c r="N743">
        <f t="shared" si="30"/>
        <v>1</v>
      </c>
      <c r="S743" t="str">
        <f t="shared" si="28"/>
        <v>Campaea margaritata</v>
      </c>
    </row>
    <row r="744" spans="2:19" ht="12.75">
      <c r="B744" s="17"/>
      <c r="C744" s="1" t="s">
        <v>2686</v>
      </c>
      <c r="D744">
        <v>1</v>
      </c>
      <c r="G744" t="s">
        <v>2687</v>
      </c>
      <c r="H744" s="4" t="s">
        <v>633</v>
      </c>
      <c r="I744" t="s">
        <v>608</v>
      </c>
      <c r="N744">
        <f t="shared" si="30"/>
        <v>1</v>
      </c>
      <c r="S744" t="str">
        <f t="shared" si="28"/>
        <v>Camptogramma bilineata</v>
      </c>
    </row>
    <row r="745" spans="2:19" ht="12.75">
      <c r="B745" s="17"/>
      <c r="C745" s="1" t="s">
        <v>2787</v>
      </c>
      <c r="D745">
        <v>1</v>
      </c>
      <c r="G745" t="s">
        <v>2788</v>
      </c>
      <c r="H745" s="4" t="s">
        <v>633</v>
      </c>
      <c r="I745" t="s">
        <v>610</v>
      </c>
      <c r="N745">
        <f t="shared" si="30"/>
        <v>1</v>
      </c>
      <c r="S745" t="str">
        <f t="shared" si="28"/>
        <v>Carcharodus alceae</v>
      </c>
    </row>
    <row r="746" spans="2:19" ht="12.75">
      <c r="B746" s="17"/>
      <c r="C746" s="1" t="s">
        <v>2351</v>
      </c>
      <c r="D746">
        <v>1</v>
      </c>
      <c r="H746" s="4" t="s">
        <v>633</v>
      </c>
      <c r="I746" t="s">
        <v>2352</v>
      </c>
      <c r="J746" t="s">
        <v>1045</v>
      </c>
      <c r="K746">
        <v>1</v>
      </c>
      <c r="N746">
        <f t="shared" si="30"/>
        <v>1</v>
      </c>
      <c r="S746" t="str">
        <f t="shared" si="28"/>
        <v>Carcina quercana</v>
      </c>
    </row>
    <row r="747" spans="1:19" ht="12.75">
      <c r="A747">
        <v>9389</v>
      </c>
      <c r="B747" s="17" t="str">
        <f>HYPERLINK("http://observations.be/gebied/view/32595?from=2000-01-01&amp;to=2010-10-25&amp;sp="&amp;A747,"Scheutbos")</f>
        <v>Scheutbos</v>
      </c>
      <c r="C747" s="1" t="s">
        <v>193</v>
      </c>
      <c r="D747">
        <v>1</v>
      </c>
      <c r="F747" t="s">
        <v>348</v>
      </c>
      <c r="H747" s="4" t="s">
        <v>633</v>
      </c>
      <c r="I747" t="s">
        <v>607</v>
      </c>
      <c r="K747">
        <v>1</v>
      </c>
      <c r="N747">
        <f t="shared" si="30"/>
        <v>1</v>
      </c>
      <c r="S747" t="str">
        <f t="shared" si="28"/>
        <v>Cataclysta lemnata</v>
      </c>
    </row>
    <row r="748" spans="2:19" ht="12.75">
      <c r="B748" s="17"/>
      <c r="C748" s="13" t="s">
        <v>2976</v>
      </c>
      <c r="D748">
        <v>1</v>
      </c>
      <c r="G748" s="9" t="s">
        <v>2977</v>
      </c>
      <c r="H748" s="8" t="s">
        <v>633</v>
      </c>
      <c r="I748" s="9" t="s">
        <v>336</v>
      </c>
      <c r="J748" s="9" t="s">
        <v>1406</v>
      </c>
      <c r="N748">
        <f t="shared" si="30"/>
        <v>1</v>
      </c>
      <c r="S748" t="str">
        <f t="shared" si="28"/>
        <v>Catocala nupta</v>
      </c>
    </row>
    <row r="749" spans="1:19" ht="12.75">
      <c r="A749">
        <v>697</v>
      </c>
      <c r="B749" s="17" t="str">
        <f>HYPERLINK("http://observations.be/gebied/view/32595?from=2000-01-01&amp;to=2010-10-25&amp;sp="&amp;A749,"Scheutbos")</f>
        <v>Scheutbos</v>
      </c>
      <c r="C749" s="1" t="s">
        <v>261</v>
      </c>
      <c r="D749">
        <v>1</v>
      </c>
      <c r="E749">
        <v>122</v>
      </c>
      <c r="F749" t="s">
        <v>9</v>
      </c>
      <c r="G749" t="s">
        <v>353</v>
      </c>
      <c r="H749" s="4" t="s">
        <v>633</v>
      </c>
      <c r="I749" t="s">
        <v>101</v>
      </c>
      <c r="K749">
        <v>1</v>
      </c>
      <c r="N749">
        <f t="shared" si="30"/>
        <v>1</v>
      </c>
      <c r="S749" t="str">
        <f t="shared" si="28"/>
        <v>Celastrina argiolus</v>
      </c>
    </row>
    <row r="750" spans="1:19" ht="12.75">
      <c r="A750">
        <v>8449</v>
      </c>
      <c r="B750" s="17" t="str">
        <f>HYPERLINK("http://observations.be/gebied/view/32595?from=2000-01-01&amp;to=2010-10-25&amp;sp="&amp;A750,"Scheutbos")</f>
        <v>Scheutbos</v>
      </c>
      <c r="C750" s="1" t="s">
        <v>482</v>
      </c>
      <c r="D750">
        <v>1</v>
      </c>
      <c r="F750" s="9" t="s">
        <v>1681</v>
      </c>
      <c r="H750" s="4" t="s">
        <v>633</v>
      </c>
      <c r="I750" t="s">
        <v>322</v>
      </c>
      <c r="K750">
        <v>1</v>
      </c>
      <c r="N750">
        <f t="shared" si="30"/>
        <v>1</v>
      </c>
      <c r="S750" t="str">
        <f t="shared" si="28"/>
        <v>Celypha lacunana</v>
      </c>
    </row>
    <row r="751" spans="2:19" ht="12.75">
      <c r="B751" s="17"/>
      <c r="C751" s="1" t="s">
        <v>2680</v>
      </c>
      <c r="D751">
        <v>1</v>
      </c>
      <c r="F751" s="9"/>
      <c r="H751" s="4" t="s">
        <v>633</v>
      </c>
      <c r="I751" t="s">
        <v>608</v>
      </c>
      <c r="N751">
        <f t="shared" si="30"/>
        <v>1</v>
      </c>
      <c r="S751" t="str">
        <f t="shared" si="28"/>
        <v>Chiasmia clathrata</v>
      </c>
    </row>
    <row r="752" spans="2:19" ht="12.75">
      <c r="B752" s="17"/>
      <c r="C752" s="13" t="s">
        <v>2978</v>
      </c>
      <c r="D752">
        <v>1</v>
      </c>
      <c r="F752" s="9"/>
      <c r="G752" s="9" t="s">
        <v>2979</v>
      </c>
      <c r="H752" s="8" t="s">
        <v>633</v>
      </c>
      <c r="I752" s="9" t="s">
        <v>336</v>
      </c>
      <c r="J752" s="9" t="s">
        <v>1406</v>
      </c>
      <c r="N752">
        <f t="shared" si="30"/>
        <v>1</v>
      </c>
      <c r="S752" t="str">
        <f t="shared" si="28"/>
        <v>Chloantha hyperici</v>
      </c>
    </row>
    <row r="753" spans="2:19" ht="12.75">
      <c r="B753" s="17"/>
      <c r="C753" s="13" t="s">
        <v>2980</v>
      </c>
      <c r="D753">
        <v>1</v>
      </c>
      <c r="F753" s="9"/>
      <c r="G753" s="9" t="s">
        <v>2981</v>
      </c>
      <c r="H753" s="8" t="s">
        <v>633</v>
      </c>
      <c r="I753" s="9" t="s">
        <v>336</v>
      </c>
      <c r="J753" s="9" t="s">
        <v>1406</v>
      </c>
      <c r="N753">
        <f t="shared" si="30"/>
        <v>1</v>
      </c>
      <c r="S753" t="str">
        <f t="shared" si="28"/>
        <v>Chrysodeixis</v>
      </c>
    </row>
    <row r="754" spans="2:19" ht="12.75">
      <c r="B754" s="17"/>
      <c r="C754" s="13" t="s">
        <v>3412</v>
      </c>
      <c r="D754">
        <v>1</v>
      </c>
      <c r="F754" s="9"/>
      <c r="G754" s="9"/>
      <c r="H754" s="8" t="s">
        <v>633</v>
      </c>
      <c r="I754" s="9" t="s">
        <v>2295</v>
      </c>
      <c r="J754" s="9" t="s">
        <v>3224</v>
      </c>
      <c r="N754">
        <f t="shared" si="30"/>
        <v>1</v>
      </c>
      <c r="S754" t="str">
        <f t="shared" si="28"/>
        <v>Chrysoestia drurella</v>
      </c>
    </row>
    <row r="755" spans="1:19" ht="12.75">
      <c r="A755">
        <v>8463</v>
      </c>
      <c r="B755" s="17" t="str">
        <f>HYPERLINK("http://observations.be/gebied/view/32595?from=2000-01-01&amp;to=2010-10-25&amp;sp="&amp;A755,"Scheutbos")</f>
        <v>Scheutbos</v>
      </c>
      <c r="C755" s="7" t="s">
        <v>375</v>
      </c>
      <c r="D755">
        <v>1</v>
      </c>
      <c r="E755">
        <v>128</v>
      </c>
      <c r="F755" s="9" t="s">
        <v>1690</v>
      </c>
      <c r="H755" s="4" t="s">
        <v>633</v>
      </c>
      <c r="I755" t="s">
        <v>607</v>
      </c>
      <c r="J755" t="s">
        <v>1045</v>
      </c>
      <c r="K755">
        <v>1</v>
      </c>
      <c r="N755">
        <f t="shared" si="30"/>
        <v>1</v>
      </c>
      <c r="S755" t="str">
        <f t="shared" si="28"/>
        <v>Chrysoteuchia culmella</v>
      </c>
    </row>
    <row r="756" spans="2:14" ht="12.75">
      <c r="B756" s="17"/>
      <c r="C756" s="13" t="s">
        <v>3413</v>
      </c>
      <c r="D756">
        <v>1</v>
      </c>
      <c r="F756" s="9"/>
      <c r="G756" s="9" t="s">
        <v>3414</v>
      </c>
      <c r="H756" s="8" t="s">
        <v>633</v>
      </c>
      <c r="I756" s="9" t="s">
        <v>322</v>
      </c>
      <c r="J756" s="9" t="s">
        <v>3224</v>
      </c>
      <c r="N756">
        <f t="shared" si="30"/>
        <v>1</v>
      </c>
    </row>
    <row r="757" spans="2:19" ht="12.75">
      <c r="B757" s="17" t="str">
        <f>HYPERLINK("http://observations.be/gebied/view/32595?from=2000-01-01&amp;to=2010-10-25&amp;sp="&amp;A757,"Scheutbos")</f>
        <v>Scheutbos</v>
      </c>
      <c r="C757" s="1" t="s">
        <v>1082</v>
      </c>
      <c r="D757">
        <v>1</v>
      </c>
      <c r="F757" s="9" t="s">
        <v>1692</v>
      </c>
      <c r="G757" s="9" t="s">
        <v>1693</v>
      </c>
      <c r="H757" s="4" t="s">
        <v>633</v>
      </c>
      <c r="I757" t="s">
        <v>710</v>
      </c>
      <c r="J757" t="s">
        <v>1045</v>
      </c>
      <c r="K757">
        <v>1</v>
      </c>
      <c r="N757">
        <f t="shared" si="30"/>
        <v>1</v>
      </c>
      <c r="S757" t="str">
        <f t="shared" si="28"/>
        <v>Clostera anachoreta</v>
      </c>
    </row>
    <row r="758" spans="2:19" ht="12.75">
      <c r="B758" s="17"/>
      <c r="C758" s="13" t="s">
        <v>2879</v>
      </c>
      <c r="D758">
        <v>1</v>
      </c>
      <c r="F758" s="9"/>
      <c r="G758" s="9" t="s">
        <v>2880</v>
      </c>
      <c r="H758" s="8" t="s">
        <v>633</v>
      </c>
      <c r="I758" s="9" t="s">
        <v>532</v>
      </c>
      <c r="J758" s="9" t="s">
        <v>2872</v>
      </c>
      <c r="N758">
        <f t="shared" si="30"/>
        <v>1</v>
      </c>
      <c r="S758" t="str">
        <f t="shared" si="28"/>
        <v>Coenonympha pamphilus</v>
      </c>
    </row>
    <row r="759" spans="2:19" ht="12.75">
      <c r="B759" s="17"/>
      <c r="C759" s="1" t="s">
        <v>2347</v>
      </c>
      <c r="D759">
        <v>1</v>
      </c>
      <c r="F759" s="9"/>
      <c r="G759" s="9"/>
      <c r="H759" s="4" t="s">
        <v>633</v>
      </c>
      <c r="I759" t="s">
        <v>606</v>
      </c>
      <c r="J759" t="s">
        <v>1045</v>
      </c>
      <c r="N759">
        <f t="shared" si="30"/>
        <v>1</v>
      </c>
      <c r="S759" t="str">
        <f t="shared" si="28"/>
        <v>Coleophora ibipennella</v>
      </c>
    </row>
    <row r="760" spans="2:19" ht="12.75">
      <c r="B760" s="17"/>
      <c r="C760" s="1" t="s">
        <v>2102</v>
      </c>
      <c r="D760">
        <v>1</v>
      </c>
      <c r="F760" s="9"/>
      <c r="G760" s="9"/>
      <c r="H760" s="4" t="s">
        <v>633</v>
      </c>
      <c r="I760" t="s">
        <v>606</v>
      </c>
      <c r="J760" t="s">
        <v>1045</v>
      </c>
      <c r="K760">
        <v>1</v>
      </c>
      <c r="N760">
        <f t="shared" si="30"/>
        <v>1</v>
      </c>
      <c r="S760" t="str">
        <f t="shared" si="28"/>
        <v>Coleophora trochilella</v>
      </c>
    </row>
    <row r="761" spans="1:19" ht="12.75">
      <c r="A761">
        <v>726</v>
      </c>
      <c r="B761" s="17" t="str">
        <f>HYPERLINK("http://observations.be/gebied/view/32595?from=2000-01-01&amp;to=2010-10-25&amp;sp="&amp;A761,"Scheutbos")</f>
        <v>Scheutbos</v>
      </c>
      <c r="C761" s="1" t="s">
        <v>1131</v>
      </c>
      <c r="D761">
        <v>1</v>
      </c>
      <c r="G761" t="s">
        <v>1132</v>
      </c>
      <c r="H761" s="4" t="s">
        <v>633</v>
      </c>
      <c r="I761" t="s">
        <v>533</v>
      </c>
      <c r="J761" t="s">
        <v>1086</v>
      </c>
      <c r="K761">
        <v>1</v>
      </c>
      <c r="N761">
        <f t="shared" si="30"/>
        <v>1</v>
      </c>
      <c r="S761" t="str">
        <f t="shared" si="28"/>
        <v>Colias croceus</v>
      </c>
    </row>
    <row r="762" spans="2:19" ht="12.75">
      <c r="B762" s="17" t="str">
        <f>HYPERLINK("http://observations.be/gebied/view/32595?from=2000-01-01&amp;to=2010-10-25&amp;sp="&amp;A762,"Scheutbos")</f>
        <v>Scheutbos</v>
      </c>
      <c r="C762" s="1" t="s">
        <v>1172</v>
      </c>
      <c r="D762">
        <v>1</v>
      </c>
      <c r="F762" s="9" t="s">
        <v>1701</v>
      </c>
      <c r="H762" s="4" t="s">
        <v>633</v>
      </c>
      <c r="I762" t="s">
        <v>533</v>
      </c>
      <c r="J762" t="s">
        <v>1086</v>
      </c>
      <c r="K762">
        <v>0</v>
      </c>
      <c r="N762">
        <f t="shared" si="30"/>
        <v>1</v>
      </c>
      <c r="S762" t="str">
        <f t="shared" si="28"/>
        <v>Colias hyale</v>
      </c>
    </row>
    <row r="763" spans="2:19" ht="12.75">
      <c r="B763" s="17"/>
      <c r="C763" s="1" t="s">
        <v>3225</v>
      </c>
      <c r="D763">
        <v>1</v>
      </c>
      <c r="F763" s="9"/>
      <c r="G763" t="s">
        <v>3226</v>
      </c>
      <c r="H763" s="4" t="s">
        <v>633</v>
      </c>
      <c r="I763" t="s">
        <v>608</v>
      </c>
      <c r="J763" t="s">
        <v>3224</v>
      </c>
      <c r="N763">
        <f t="shared" si="30"/>
        <v>1</v>
      </c>
      <c r="S763" t="str">
        <f t="shared" si="28"/>
        <v>Colostygia pectinataria</v>
      </c>
    </row>
    <row r="764" spans="1:19" ht="12.75">
      <c r="A764">
        <v>1990</v>
      </c>
      <c r="B764" s="17" t="str">
        <f>HYPERLINK("http://observations.be/gebied/view/32595?from=2000-01-01&amp;to=2010-10-25&amp;sp="&amp;A764,"Scheutbos")</f>
        <v>Scheutbos</v>
      </c>
      <c r="C764" s="1" t="s">
        <v>1047</v>
      </c>
      <c r="D764">
        <v>1</v>
      </c>
      <c r="F764" s="9" t="s">
        <v>1705</v>
      </c>
      <c r="G764" t="s">
        <v>1048</v>
      </c>
      <c r="H764" s="4" t="s">
        <v>1046</v>
      </c>
      <c r="I764" t="s">
        <v>608</v>
      </c>
      <c r="J764" t="s">
        <v>1045</v>
      </c>
      <c r="K764">
        <v>1</v>
      </c>
      <c r="N764">
        <f t="shared" si="30"/>
        <v>1</v>
      </c>
      <c r="S764" t="str">
        <f t="shared" si="28"/>
        <v>Colotois pennaria</v>
      </c>
    </row>
    <row r="765" spans="2:19" ht="12.75">
      <c r="B765" s="17"/>
      <c r="C765" s="13" t="s">
        <v>2982</v>
      </c>
      <c r="D765">
        <v>1</v>
      </c>
      <c r="F765" s="9"/>
      <c r="G765" s="9" t="s">
        <v>2983</v>
      </c>
      <c r="H765" s="8" t="s">
        <v>633</v>
      </c>
      <c r="I765" s="9" t="s">
        <v>336</v>
      </c>
      <c r="J765" s="9" t="s">
        <v>1406</v>
      </c>
      <c r="N765">
        <f t="shared" si="30"/>
        <v>1</v>
      </c>
      <c r="S765" t="str">
        <f t="shared" si="28"/>
        <v>Conistra rubiginosa</v>
      </c>
    </row>
    <row r="766" spans="2:19" ht="12.75">
      <c r="B766" s="17"/>
      <c r="C766" s="1" t="s">
        <v>2432</v>
      </c>
      <c r="D766">
        <v>1</v>
      </c>
      <c r="F766" s="9" t="s">
        <v>2457</v>
      </c>
      <c r="H766" s="4" t="s">
        <v>633</v>
      </c>
      <c r="I766" t="s">
        <v>336</v>
      </c>
      <c r="K766">
        <v>1</v>
      </c>
      <c r="N766">
        <f t="shared" si="30"/>
        <v>1</v>
      </c>
      <c r="S766" t="str">
        <f t="shared" si="28"/>
        <v>Cosmia trapezina</v>
      </c>
    </row>
    <row r="767" spans="2:19" ht="12.75">
      <c r="B767" s="17"/>
      <c r="C767" s="1" t="s">
        <v>3213</v>
      </c>
      <c r="D767">
        <v>1</v>
      </c>
      <c r="F767" s="9"/>
      <c r="H767" s="4" t="s">
        <v>633</v>
      </c>
      <c r="I767" t="s">
        <v>607</v>
      </c>
      <c r="N767">
        <f t="shared" si="30"/>
        <v>1</v>
      </c>
      <c r="S767" t="str">
        <f t="shared" si="28"/>
        <v>Crambus lathoniellus</v>
      </c>
    </row>
    <row r="768" spans="2:19" ht="12.75">
      <c r="B768" s="17"/>
      <c r="C768" s="1" t="s">
        <v>3360</v>
      </c>
      <c r="D768">
        <v>1</v>
      </c>
      <c r="F768" s="9"/>
      <c r="G768" t="s">
        <v>3361</v>
      </c>
      <c r="H768" s="4" t="s">
        <v>633</v>
      </c>
      <c r="I768" t="s">
        <v>607</v>
      </c>
      <c r="J768" t="s">
        <v>3224</v>
      </c>
      <c r="N768">
        <f t="shared" si="30"/>
        <v>1</v>
      </c>
      <c r="S768" t="str">
        <f t="shared" si="28"/>
        <v>Crambus pascuela</v>
      </c>
    </row>
    <row r="769" spans="1:19" ht="12.75">
      <c r="A769">
        <v>9144</v>
      </c>
      <c r="B769" s="17" t="str">
        <f>HYPERLINK("http://observations.be/gebied/view/32595?from=2000-01-01&amp;to=2010-10-25&amp;sp="&amp;A769,"Scheutbos")</f>
        <v>Scheutbos</v>
      </c>
      <c r="C769" s="1" t="s">
        <v>1626</v>
      </c>
      <c r="D769">
        <v>1</v>
      </c>
      <c r="H769" s="4" t="s">
        <v>633</v>
      </c>
      <c r="I769" t="s">
        <v>607</v>
      </c>
      <c r="J769" t="s">
        <v>1045</v>
      </c>
      <c r="K769">
        <v>1</v>
      </c>
      <c r="N769">
        <f t="shared" si="30"/>
        <v>1</v>
      </c>
      <c r="S769" t="str">
        <f t="shared" si="28"/>
        <v>Crambus perlella</v>
      </c>
    </row>
    <row r="770" spans="2:19" ht="12.75">
      <c r="B770" s="17"/>
      <c r="C770" s="1" t="s">
        <v>2341</v>
      </c>
      <c r="D770">
        <v>1</v>
      </c>
      <c r="F770" s="9"/>
      <c r="G770" s="9"/>
      <c r="H770" s="4" t="s">
        <v>633</v>
      </c>
      <c r="I770" t="s">
        <v>1126</v>
      </c>
      <c r="J770" t="s">
        <v>1045</v>
      </c>
      <c r="K770">
        <v>1</v>
      </c>
      <c r="N770">
        <f t="shared" si="30"/>
        <v>1</v>
      </c>
      <c r="S770" t="str">
        <f t="shared" si="28"/>
        <v>Crassa unitella</v>
      </c>
    </row>
    <row r="771" spans="2:19" ht="12.75">
      <c r="B771" s="17"/>
      <c r="C771" s="1" t="s">
        <v>3355</v>
      </c>
      <c r="D771">
        <v>1</v>
      </c>
      <c r="F771" s="9"/>
      <c r="G771" s="9" t="s">
        <v>3356</v>
      </c>
      <c r="H771" s="4" t="s">
        <v>633</v>
      </c>
      <c r="I771" t="s">
        <v>336</v>
      </c>
      <c r="J771" t="s">
        <v>3224</v>
      </c>
      <c r="N771">
        <f t="shared" si="30"/>
        <v>1</v>
      </c>
      <c r="S771" t="str">
        <f t="shared" si="28"/>
        <v>Cryphia algae</v>
      </c>
    </row>
    <row r="772" spans="2:19" ht="12.75">
      <c r="B772" s="17"/>
      <c r="C772" s="13" t="s">
        <v>2984</v>
      </c>
      <c r="D772">
        <v>1</v>
      </c>
      <c r="F772" s="9"/>
      <c r="G772" s="9" t="s">
        <v>2985</v>
      </c>
      <c r="H772" s="8" t="s">
        <v>633</v>
      </c>
      <c r="I772" s="9" t="s">
        <v>336</v>
      </c>
      <c r="J772" s="9" t="s">
        <v>1406</v>
      </c>
      <c r="N772">
        <f t="shared" si="30"/>
        <v>1</v>
      </c>
      <c r="S772" t="str">
        <f t="shared" si="28"/>
        <v>Cryphia raptricula</v>
      </c>
    </row>
    <row r="773" spans="2:19" ht="12.75">
      <c r="B773" s="17"/>
      <c r="C773" s="13" t="s">
        <v>2986</v>
      </c>
      <c r="D773">
        <v>1</v>
      </c>
      <c r="F773" s="9"/>
      <c r="G773" s="9" t="s">
        <v>2987</v>
      </c>
      <c r="H773" s="8" t="s">
        <v>633</v>
      </c>
      <c r="I773" s="9" t="s">
        <v>336</v>
      </c>
      <c r="J773" s="9" t="s">
        <v>1406</v>
      </c>
      <c r="N773">
        <f t="shared" si="30"/>
        <v>1</v>
      </c>
      <c r="S773" t="str">
        <f t="shared" si="28"/>
        <v>Cuculia chamomillae</v>
      </c>
    </row>
    <row r="774" spans="2:19" ht="12.75">
      <c r="B774" s="17"/>
      <c r="C774" s="1" t="s">
        <v>2485</v>
      </c>
      <c r="D774">
        <v>1</v>
      </c>
      <c r="F774" s="9"/>
      <c r="G774" s="9"/>
      <c r="H774" s="4" t="s">
        <v>633</v>
      </c>
      <c r="I774" t="s">
        <v>608</v>
      </c>
      <c r="J774" t="s">
        <v>1406</v>
      </c>
      <c r="K774">
        <v>0</v>
      </c>
      <c r="N774">
        <f t="shared" si="30"/>
        <v>1</v>
      </c>
      <c r="S774" t="str">
        <f t="shared" si="28"/>
        <v>Cyclophora linearia</v>
      </c>
    </row>
    <row r="775" spans="2:19" ht="12.75">
      <c r="B775" s="17"/>
      <c r="C775" s="1" t="s">
        <v>2906</v>
      </c>
      <c r="D775">
        <v>1</v>
      </c>
      <c r="F775" s="9"/>
      <c r="G775" s="9" t="s">
        <v>2907</v>
      </c>
      <c r="H775" s="4" t="s">
        <v>633</v>
      </c>
      <c r="I775" t="s">
        <v>2699</v>
      </c>
      <c r="J775" t="s">
        <v>1406</v>
      </c>
      <c r="N775">
        <f t="shared" si="30"/>
        <v>1</v>
      </c>
      <c r="S775" t="str">
        <f t="shared" si="28"/>
        <v>Deilephila elpenor</v>
      </c>
    </row>
    <row r="776" spans="2:19" ht="12.75">
      <c r="B776" s="17"/>
      <c r="C776" s="7" t="s">
        <v>2315</v>
      </c>
      <c r="D776">
        <v>1</v>
      </c>
      <c r="F776" s="9"/>
      <c r="G776" s="9"/>
      <c r="H776" s="4" t="s">
        <v>633</v>
      </c>
      <c r="I776" t="s">
        <v>2318</v>
      </c>
      <c r="J776" t="s">
        <v>1045</v>
      </c>
      <c r="K776">
        <v>0</v>
      </c>
      <c r="N776">
        <f t="shared" si="30"/>
        <v>1</v>
      </c>
      <c r="S776" t="str">
        <f t="shared" si="28"/>
        <v>Depressaria laterella</v>
      </c>
    </row>
    <row r="777" spans="2:19" ht="12.75">
      <c r="B777" s="17"/>
      <c r="C777" s="1" t="s">
        <v>2690</v>
      </c>
      <c r="D777">
        <v>1</v>
      </c>
      <c r="F777" s="9"/>
      <c r="G777" s="9"/>
      <c r="H777" s="4" t="s">
        <v>633</v>
      </c>
      <c r="I777" t="s">
        <v>336</v>
      </c>
      <c r="N777">
        <f t="shared" si="30"/>
        <v>1</v>
      </c>
      <c r="S777" t="str">
        <f t="shared" si="28"/>
        <v>Diachrysia chrysitis</v>
      </c>
    </row>
    <row r="778" spans="1:19" ht="12.75">
      <c r="A778">
        <v>1994</v>
      </c>
      <c r="B778" s="17" t="str">
        <f>HYPERLINK("http://observations.be/gebied/view/32595?from=2000-01-01&amp;to=2010-10-25&amp;sp="&amp;A778,"Scheutbos")</f>
        <v>Scheutbos</v>
      </c>
      <c r="C778" s="1" t="s">
        <v>1263</v>
      </c>
      <c r="D778">
        <v>1</v>
      </c>
      <c r="F778" s="9" t="s">
        <v>1718</v>
      </c>
      <c r="G778" s="9" t="s">
        <v>1719</v>
      </c>
      <c r="H778" s="4" t="s">
        <v>633</v>
      </c>
      <c r="I778" t="s">
        <v>604</v>
      </c>
      <c r="J778" t="s">
        <v>1045</v>
      </c>
      <c r="K778">
        <v>1</v>
      </c>
      <c r="N778">
        <f t="shared" si="30"/>
        <v>1</v>
      </c>
      <c r="S778" t="str">
        <f t="shared" si="28"/>
        <v>Diaphora mendica</v>
      </c>
    </row>
    <row r="779" spans="2:19" ht="12.75">
      <c r="B779" s="17"/>
      <c r="C779" s="23" t="s">
        <v>2365</v>
      </c>
      <c r="D779">
        <v>1</v>
      </c>
      <c r="F779" s="9"/>
      <c r="G779" s="9"/>
      <c r="H779" s="4" t="s">
        <v>633</v>
      </c>
      <c r="I779" t="s">
        <v>322</v>
      </c>
      <c r="J779" t="s">
        <v>1045</v>
      </c>
      <c r="K779">
        <v>1</v>
      </c>
      <c r="N779">
        <f t="shared" si="30"/>
        <v>1</v>
      </c>
      <c r="S779" t="str">
        <f t="shared" si="28"/>
        <v>Dichrorampha agilana</v>
      </c>
    </row>
    <row r="780" spans="2:19" ht="12.75">
      <c r="B780" s="17"/>
      <c r="C780" s="1" t="s">
        <v>3222</v>
      </c>
      <c r="D780">
        <v>1</v>
      </c>
      <c r="F780" s="9"/>
      <c r="G780" s="9" t="s">
        <v>3223</v>
      </c>
      <c r="H780" s="4" t="s">
        <v>633</v>
      </c>
      <c r="I780" t="s">
        <v>2912</v>
      </c>
      <c r="J780" t="s">
        <v>3224</v>
      </c>
      <c r="N780">
        <f t="shared" si="30"/>
        <v>1</v>
      </c>
      <c r="S780" t="str">
        <f t="shared" si="28"/>
        <v>Drepana falcataria</v>
      </c>
    </row>
    <row r="781" spans="2:19" ht="12.75">
      <c r="B781" s="17"/>
      <c r="C781" s="1" t="s">
        <v>2531</v>
      </c>
      <c r="D781">
        <v>1</v>
      </c>
      <c r="F781" s="9"/>
      <c r="H781" s="4" t="s">
        <v>633</v>
      </c>
      <c r="I781" t="s">
        <v>608</v>
      </c>
      <c r="J781" t="s">
        <v>1045</v>
      </c>
      <c r="K781">
        <v>1</v>
      </c>
      <c r="N781">
        <f>D781</f>
        <v>1</v>
      </c>
      <c r="S781" t="str">
        <f>C781</f>
        <v>Dysstroma (Chloroclysta) truncata</v>
      </c>
    </row>
    <row r="782" spans="2:19" ht="12.75">
      <c r="B782" s="17"/>
      <c r="C782" s="1" t="s">
        <v>2477</v>
      </c>
      <c r="D782">
        <v>1</v>
      </c>
      <c r="F782" s="9"/>
      <c r="G782" s="9"/>
      <c r="H782" s="4" t="s">
        <v>633</v>
      </c>
      <c r="I782" t="s">
        <v>336</v>
      </c>
      <c r="J782" t="s">
        <v>1045</v>
      </c>
      <c r="K782">
        <v>1</v>
      </c>
      <c r="N782">
        <f t="shared" si="30"/>
        <v>1</v>
      </c>
      <c r="S782" t="str">
        <f t="shared" si="28"/>
        <v>Earias clorana</v>
      </c>
    </row>
    <row r="783" spans="2:19" ht="12.75">
      <c r="B783" s="17"/>
      <c r="C783" s="1" t="s">
        <v>2927</v>
      </c>
      <c r="D783">
        <v>1</v>
      </c>
      <c r="F783" s="9"/>
      <c r="G783" s="9" t="s">
        <v>2928</v>
      </c>
      <c r="H783" s="4" t="s">
        <v>633</v>
      </c>
      <c r="I783" t="s">
        <v>608</v>
      </c>
      <c r="J783" t="s">
        <v>1406</v>
      </c>
      <c r="N783">
        <f t="shared" si="30"/>
        <v>1</v>
      </c>
      <c r="S783" t="str">
        <f t="shared" si="28"/>
        <v>Ecliptopera silaceata</v>
      </c>
    </row>
    <row r="784" spans="2:19" ht="12.75">
      <c r="B784" s="17"/>
      <c r="C784" s="1" t="s">
        <v>2344</v>
      </c>
      <c r="D784">
        <v>1</v>
      </c>
      <c r="F784" s="9"/>
      <c r="G784" s="9"/>
      <c r="H784" s="4" t="s">
        <v>633</v>
      </c>
      <c r="I784" t="s">
        <v>678</v>
      </c>
      <c r="J784" t="s">
        <v>1045</v>
      </c>
      <c r="N784">
        <f t="shared" si="30"/>
        <v>1</v>
      </c>
      <c r="S784" t="str">
        <f t="shared" si="28"/>
        <v>Ectoedemia sericopeza</v>
      </c>
    </row>
    <row r="785" spans="2:19" ht="12.75">
      <c r="B785" s="17"/>
      <c r="C785" s="1" t="s">
        <v>2925</v>
      </c>
      <c r="D785">
        <v>1</v>
      </c>
      <c r="F785" s="9"/>
      <c r="G785" s="9" t="s">
        <v>2926</v>
      </c>
      <c r="H785" s="4" t="s">
        <v>633</v>
      </c>
      <c r="I785" t="s">
        <v>608</v>
      </c>
      <c r="J785" t="s">
        <v>1406</v>
      </c>
      <c r="N785">
        <f t="shared" si="30"/>
        <v>1</v>
      </c>
      <c r="S785" t="str">
        <f t="shared" si="28"/>
        <v>Ectropis crepuscularia</v>
      </c>
    </row>
    <row r="786" spans="2:19" ht="12.75">
      <c r="B786" s="17"/>
      <c r="C786" s="13" t="s">
        <v>3046</v>
      </c>
      <c r="D786">
        <v>1</v>
      </c>
      <c r="F786" s="9"/>
      <c r="G786" s="9" t="s">
        <v>3047</v>
      </c>
      <c r="H786" s="8" t="s">
        <v>633</v>
      </c>
      <c r="I786" s="9" t="s">
        <v>604</v>
      </c>
      <c r="J786" s="9" t="s">
        <v>1406</v>
      </c>
      <c r="N786">
        <f t="shared" si="30"/>
        <v>1</v>
      </c>
      <c r="S786" t="str">
        <f t="shared" si="28"/>
        <v>Eilema cagnola</v>
      </c>
    </row>
    <row r="787" spans="1:19" ht="12.75">
      <c r="A787">
        <v>1738</v>
      </c>
      <c r="B787" s="17" t="str">
        <f>HYPERLINK("http://observations.be/gebied/view/32595?from=2000-01-01&amp;to=2010-10-25&amp;sp="&amp;A787,"Scheutbos")</f>
        <v>Scheutbos</v>
      </c>
      <c r="C787" s="1" t="s">
        <v>1148</v>
      </c>
      <c r="D787">
        <v>1</v>
      </c>
      <c r="F787" s="9" t="s">
        <v>1731</v>
      </c>
      <c r="G787" s="9" t="s">
        <v>1732</v>
      </c>
      <c r="H787" s="4" t="s">
        <v>633</v>
      </c>
      <c r="I787" t="s">
        <v>604</v>
      </c>
      <c r="J787" t="s">
        <v>1045</v>
      </c>
      <c r="K787">
        <v>1</v>
      </c>
      <c r="N787">
        <f t="shared" si="30"/>
        <v>1</v>
      </c>
      <c r="S787" t="str">
        <f t="shared" si="28"/>
        <v>Eilema griseola</v>
      </c>
    </row>
    <row r="788" spans="1:19" ht="12.75">
      <c r="A788">
        <v>16633</v>
      </c>
      <c r="B788" s="17" t="str">
        <f>HYPERLINK("http://observations.be/gebied/view/32595?from=2000-01-01&amp;to=2010-10-25&amp;sp="&amp;A788,"Scheutbos")</f>
        <v>Scheutbos</v>
      </c>
      <c r="C788" s="1" t="s">
        <v>759</v>
      </c>
      <c r="D788">
        <v>1</v>
      </c>
      <c r="F788" t="s">
        <v>1735</v>
      </c>
      <c r="H788" s="4" t="s">
        <v>633</v>
      </c>
      <c r="I788" t="s">
        <v>760</v>
      </c>
      <c r="K788">
        <v>1</v>
      </c>
      <c r="N788">
        <f aca="true" t="shared" si="31" ref="N788:N854">D788</f>
        <v>1</v>
      </c>
      <c r="S788" t="str">
        <f aca="true" t="shared" si="32" ref="S788:S807">C788</f>
        <v>Emmelina monodactyla</v>
      </c>
    </row>
    <row r="789" spans="2:19" ht="12.75">
      <c r="B789" s="17"/>
      <c r="C789" s="1" t="s">
        <v>2337</v>
      </c>
      <c r="D789">
        <v>1</v>
      </c>
      <c r="H789" s="4" t="s">
        <v>633</v>
      </c>
      <c r="I789" t="s">
        <v>322</v>
      </c>
      <c r="J789" t="s">
        <v>1045</v>
      </c>
      <c r="K789">
        <v>1</v>
      </c>
      <c r="N789">
        <f t="shared" si="31"/>
        <v>1</v>
      </c>
      <c r="S789" t="str">
        <f t="shared" si="32"/>
        <v>Enarmonia formosana</v>
      </c>
    </row>
    <row r="790" spans="2:19" ht="12.75">
      <c r="B790" s="17"/>
      <c r="C790" s="13" t="s">
        <v>3404</v>
      </c>
      <c r="D790">
        <v>1</v>
      </c>
      <c r="G790" s="9" t="s">
        <v>3405</v>
      </c>
      <c r="H790" s="8" t="s">
        <v>633</v>
      </c>
      <c r="I790" s="9" t="s">
        <v>2422</v>
      </c>
      <c r="J790" s="9" t="s">
        <v>3224</v>
      </c>
      <c r="N790">
        <f t="shared" si="31"/>
        <v>1</v>
      </c>
      <c r="S790" t="str">
        <f t="shared" si="32"/>
        <v>Endotricha flammealis</v>
      </c>
    </row>
    <row r="791" spans="2:19" ht="12.75">
      <c r="B791" s="17"/>
      <c r="C791" s="1" t="s">
        <v>2717</v>
      </c>
      <c r="D791">
        <v>1</v>
      </c>
      <c r="H791" s="4" t="s">
        <v>633</v>
      </c>
      <c r="I791" t="s">
        <v>322</v>
      </c>
      <c r="J791" t="s">
        <v>2718</v>
      </c>
      <c r="N791">
        <f t="shared" si="31"/>
        <v>1</v>
      </c>
      <c r="S791" t="str">
        <f t="shared" si="32"/>
        <v>Epinotia immundane</v>
      </c>
    </row>
    <row r="792" spans="2:19" ht="12.75">
      <c r="B792" s="17"/>
      <c r="C792" s="1" t="s">
        <v>2363</v>
      </c>
      <c r="D792">
        <v>1</v>
      </c>
      <c r="H792" s="4" t="s">
        <v>633</v>
      </c>
      <c r="I792" t="s">
        <v>322</v>
      </c>
      <c r="J792" t="s">
        <v>1045</v>
      </c>
      <c r="K792">
        <v>1</v>
      </c>
      <c r="N792">
        <f t="shared" si="31"/>
        <v>1</v>
      </c>
      <c r="S792" t="str">
        <f t="shared" si="32"/>
        <v>Epinotia nisella</v>
      </c>
    </row>
    <row r="793" spans="2:19" ht="12.75">
      <c r="B793" s="17"/>
      <c r="C793" s="1" t="s">
        <v>2923</v>
      </c>
      <c r="D793">
        <v>1</v>
      </c>
      <c r="G793" t="s">
        <v>2924</v>
      </c>
      <c r="H793" s="4" t="s">
        <v>633</v>
      </c>
      <c r="I793" t="s">
        <v>608</v>
      </c>
      <c r="J793" t="s">
        <v>1406</v>
      </c>
      <c r="N793">
        <f t="shared" si="31"/>
        <v>1</v>
      </c>
      <c r="S793" t="str">
        <f t="shared" si="32"/>
        <v>Epione repandaria</v>
      </c>
    </row>
    <row r="794" spans="2:19" ht="12.75">
      <c r="B794" s="17"/>
      <c r="C794" s="1" t="s">
        <v>2921</v>
      </c>
      <c r="D794">
        <v>1</v>
      </c>
      <c r="G794" t="s">
        <v>2922</v>
      </c>
      <c r="H794" s="4" t="s">
        <v>633</v>
      </c>
      <c r="I794" t="s">
        <v>608</v>
      </c>
      <c r="J794" t="s">
        <v>1406</v>
      </c>
      <c r="S794" t="str">
        <f t="shared" si="32"/>
        <v>Epirrhoe alternata</v>
      </c>
    </row>
    <row r="795" spans="1:19" ht="12.75">
      <c r="A795">
        <v>1992</v>
      </c>
      <c r="B795" s="17" t="str">
        <f>HYPERLINK("http://observations.be/gebied/view/32595?from=2000-01-01&amp;to=2010-10-25&amp;sp="&amp;A795,"Scheutbos")</f>
        <v>Scheutbos</v>
      </c>
      <c r="C795" s="1" t="s">
        <v>536</v>
      </c>
      <c r="D795">
        <v>1</v>
      </c>
      <c r="E795">
        <v>178</v>
      </c>
      <c r="F795" t="s">
        <v>150</v>
      </c>
      <c r="G795" t="s">
        <v>509</v>
      </c>
      <c r="H795" s="4" t="s">
        <v>633</v>
      </c>
      <c r="I795" t="s">
        <v>608</v>
      </c>
      <c r="K795">
        <v>1</v>
      </c>
      <c r="N795">
        <f t="shared" si="31"/>
        <v>1</v>
      </c>
      <c r="S795" t="str">
        <f t="shared" si="32"/>
        <v>Erannis defoliaria</v>
      </c>
    </row>
    <row r="796" spans="1:19" ht="12.75">
      <c r="A796">
        <v>1960</v>
      </c>
      <c r="B796" s="17" t="str">
        <f>HYPERLINK("http://observations.be/gebied/view/32595?from=2000-01-01&amp;to=2010-10-25&amp;sp="&amp;A796,"Scheutbos")</f>
        <v>Scheutbos</v>
      </c>
      <c r="C796" s="1" t="s">
        <v>1412</v>
      </c>
      <c r="D796">
        <v>1</v>
      </c>
      <c r="F796" t="s">
        <v>1414</v>
      </c>
      <c r="G796" t="s">
        <v>1413</v>
      </c>
      <c r="H796" s="4" t="s">
        <v>633</v>
      </c>
      <c r="I796" t="s">
        <v>336</v>
      </c>
      <c r="J796" t="s">
        <v>1045</v>
      </c>
      <c r="K796">
        <v>1</v>
      </c>
      <c r="N796">
        <f t="shared" si="31"/>
        <v>1</v>
      </c>
      <c r="S796" t="str">
        <f t="shared" si="32"/>
        <v>Euclidia glyphica</v>
      </c>
    </row>
    <row r="797" spans="2:19" ht="12.75">
      <c r="B797" s="17"/>
      <c r="C797" s="13" t="s">
        <v>3410</v>
      </c>
      <c r="D797">
        <v>1</v>
      </c>
      <c r="G797" s="9" t="s">
        <v>3411</v>
      </c>
      <c r="H797" s="8" t="s">
        <v>633</v>
      </c>
      <c r="I797" s="9" t="s">
        <v>608</v>
      </c>
      <c r="J797" s="9" t="s">
        <v>3224</v>
      </c>
      <c r="N797">
        <f t="shared" si="31"/>
        <v>1</v>
      </c>
      <c r="S797" t="str">
        <f t="shared" si="32"/>
        <v>Euchoeca nebulata</v>
      </c>
    </row>
    <row r="798" spans="2:19" ht="12.75">
      <c r="B798" s="17" t="str">
        <f>HYPERLINK("http://observations.be/gebied/view/32595?from=2000-01-01&amp;to=2010-10-25&amp;sp="&amp;A798,"Scheutbos")</f>
        <v>Scheutbos</v>
      </c>
      <c r="C798" s="1" t="s">
        <v>1122</v>
      </c>
      <c r="D798">
        <v>1</v>
      </c>
      <c r="H798" s="4" t="s">
        <v>1046</v>
      </c>
      <c r="I798" t="s">
        <v>1123</v>
      </c>
      <c r="J798" t="s">
        <v>1045</v>
      </c>
      <c r="K798">
        <v>0</v>
      </c>
      <c r="N798">
        <f t="shared" si="31"/>
        <v>1</v>
      </c>
      <c r="S798" t="str">
        <f t="shared" si="32"/>
        <v>Eucosminae sp</v>
      </c>
    </row>
    <row r="799" spans="2:19" ht="12.75">
      <c r="B799" s="17"/>
      <c r="C799" s="1" t="s">
        <v>2000</v>
      </c>
      <c r="D799">
        <v>1</v>
      </c>
      <c r="F799" t="s">
        <v>2458</v>
      </c>
      <c r="H799" s="4" t="s">
        <v>633</v>
      </c>
      <c r="I799" t="s">
        <v>608</v>
      </c>
      <c r="J799" t="s">
        <v>1045</v>
      </c>
      <c r="K799">
        <v>0</v>
      </c>
      <c r="N799">
        <f t="shared" si="31"/>
        <v>1</v>
      </c>
      <c r="S799" t="str">
        <f t="shared" si="32"/>
        <v>Eupithecia abbreviata</v>
      </c>
    </row>
    <row r="800" spans="2:19" ht="12.75">
      <c r="B800" s="17"/>
      <c r="C800" s="1" t="s">
        <v>2919</v>
      </c>
      <c r="D800">
        <v>1</v>
      </c>
      <c r="H800" s="4" t="s">
        <v>633</v>
      </c>
      <c r="I800" t="s">
        <v>608</v>
      </c>
      <c r="J800" t="s">
        <v>1406</v>
      </c>
      <c r="N800">
        <f t="shared" si="31"/>
        <v>1</v>
      </c>
      <c r="S800" t="str">
        <f t="shared" si="32"/>
        <v>Eupithecia absinthiata</v>
      </c>
    </row>
    <row r="801" spans="2:19" ht="12.75">
      <c r="B801" s="17"/>
      <c r="C801" s="1" t="s">
        <v>2920</v>
      </c>
      <c r="D801">
        <v>1</v>
      </c>
      <c r="H801" s="4" t="s">
        <v>633</v>
      </c>
      <c r="I801" t="s">
        <v>608</v>
      </c>
      <c r="J801" t="s">
        <v>1406</v>
      </c>
      <c r="N801">
        <f t="shared" si="31"/>
        <v>1</v>
      </c>
      <c r="S801" t="str">
        <f t="shared" si="32"/>
        <v>Eupithecia centaureata</v>
      </c>
    </row>
    <row r="802" spans="2:19" ht="12.75">
      <c r="B802" s="17"/>
      <c r="C802" s="1" t="s">
        <v>2931</v>
      </c>
      <c r="D802">
        <v>1</v>
      </c>
      <c r="H802" s="4" t="s">
        <v>633</v>
      </c>
      <c r="I802" t="s">
        <v>608</v>
      </c>
      <c r="J802" t="s">
        <v>1406</v>
      </c>
      <c r="N802">
        <f t="shared" si="31"/>
        <v>1</v>
      </c>
      <c r="S802" t="str">
        <f t="shared" si="32"/>
        <v>Eupithecia succenturiata</v>
      </c>
    </row>
    <row r="803" spans="2:19" ht="12.75">
      <c r="B803" s="17"/>
      <c r="C803" s="13" t="s">
        <v>3401</v>
      </c>
      <c r="D803">
        <v>1</v>
      </c>
      <c r="G803" s="9" t="s">
        <v>3402</v>
      </c>
      <c r="H803" s="8" t="s">
        <v>633</v>
      </c>
      <c r="I803" s="9" t="s">
        <v>3403</v>
      </c>
      <c r="J803" s="9" t="s">
        <v>3224</v>
      </c>
      <c r="N803">
        <f t="shared" si="31"/>
        <v>1</v>
      </c>
      <c r="S803" t="str">
        <f t="shared" si="32"/>
        <v>Euplagia quadripunctaria</v>
      </c>
    </row>
    <row r="804" spans="2:19" ht="12.75">
      <c r="B804" s="17"/>
      <c r="C804" s="13" t="s">
        <v>2988</v>
      </c>
      <c r="D804">
        <v>1</v>
      </c>
      <c r="G804" s="9" t="s">
        <v>2989</v>
      </c>
      <c r="H804" s="8" t="s">
        <v>633</v>
      </c>
      <c r="I804" s="9" t="s">
        <v>336</v>
      </c>
      <c r="J804" s="9" t="s">
        <v>1406</v>
      </c>
      <c r="N804">
        <f t="shared" si="31"/>
        <v>1</v>
      </c>
      <c r="S804" t="str">
        <f t="shared" si="32"/>
        <v>Eupsilia transversa</v>
      </c>
    </row>
    <row r="805" spans="2:19" ht="12.75">
      <c r="B805" s="17"/>
      <c r="C805" s="1" t="s">
        <v>2275</v>
      </c>
      <c r="D805">
        <v>0</v>
      </c>
      <c r="H805" s="4" t="s">
        <v>633</v>
      </c>
      <c r="I805" t="s">
        <v>607</v>
      </c>
      <c r="J805" t="s">
        <v>1045</v>
      </c>
      <c r="K805">
        <v>0</v>
      </c>
      <c r="N805">
        <f t="shared" si="31"/>
        <v>0</v>
      </c>
      <c r="S805" t="str">
        <f t="shared" si="32"/>
        <v>Eurrhypara hortulata (ou Pleuroptya ruralis)</v>
      </c>
    </row>
    <row r="806" spans="2:19" ht="12.75">
      <c r="B806" s="17"/>
      <c r="C806" s="1" t="s">
        <v>2904</v>
      </c>
      <c r="D806">
        <v>1</v>
      </c>
      <c r="G806" t="s">
        <v>2905</v>
      </c>
      <c r="H806" s="4" t="s">
        <v>633</v>
      </c>
      <c r="I806" t="s">
        <v>1044</v>
      </c>
      <c r="J806" t="s">
        <v>1406</v>
      </c>
      <c r="N806">
        <f t="shared" si="31"/>
        <v>1</v>
      </c>
      <c r="S806" t="str">
        <f t="shared" si="32"/>
        <v>Euthrix potatoria</v>
      </c>
    </row>
    <row r="807" spans="2:19" ht="12.75">
      <c r="B807" s="17"/>
      <c r="C807" s="1" t="s">
        <v>2885</v>
      </c>
      <c r="D807">
        <v>1</v>
      </c>
      <c r="H807" s="4" t="s">
        <v>633</v>
      </c>
      <c r="I807" t="s">
        <v>760</v>
      </c>
      <c r="J807" t="s">
        <v>2874</v>
      </c>
      <c r="N807">
        <f t="shared" si="31"/>
        <v>1</v>
      </c>
      <c r="S807" t="str">
        <f t="shared" si="32"/>
        <v>Gilmeria ochrodactyla</v>
      </c>
    </row>
    <row r="808" spans="1:19" ht="12.75">
      <c r="A808">
        <v>19325</v>
      </c>
      <c r="B808" s="17" t="str">
        <f>HYPERLINK("http://observations.be/gebied/view/32595?from=2000-01-01&amp;to=2010-10-25&amp;sp="&amp;A808,"Scheutbos")</f>
        <v>Scheutbos</v>
      </c>
      <c r="C808" s="1" t="s">
        <v>1049</v>
      </c>
      <c r="D808">
        <v>1</v>
      </c>
      <c r="F808" t="s">
        <v>1756</v>
      </c>
      <c r="H808" s="4" t="s">
        <v>633</v>
      </c>
      <c r="I808" t="s">
        <v>1050</v>
      </c>
      <c r="J808" t="s">
        <v>1045</v>
      </c>
      <c r="K808">
        <v>1</v>
      </c>
      <c r="N808">
        <f t="shared" si="31"/>
        <v>1</v>
      </c>
      <c r="S808" t="str">
        <f aca="true" t="shared" si="33" ref="S808:S870">C808</f>
        <v>Glyphipterix simpliciella</v>
      </c>
    </row>
    <row r="809" spans="2:19" ht="12.75">
      <c r="B809" s="17"/>
      <c r="C809" s="1" t="s">
        <v>2683</v>
      </c>
      <c r="D809">
        <v>1</v>
      </c>
      <c r="F809" t="s">
        <v>2684</v>
      </c>
      <c r="H809" s="4" t="s">
        <v>633</v>
      </c>
      <c r="I809" t="s">
        <v>533</v>
      </c>
      <c r="J809" t="s">
        <v>2685</v>
      </c>
      <c r="N809">
        <f t="shared" si="31"/>
        <v>1</v>
      </c>
      <c r="S809" t="str">
        <f t="shared" si="33"/>
        <v>Gonepteryx rhamni</v>
      </c>
    </row>
    <row r="810" spans="1:19" ht="12.75">
      <c r="A810">
        <v>9089</v>
      </c>
      <c r="B810" s="17" t="str">
        <f>HYPERLINK("http://observations.be/gebied/view/32595?from=2000-01-01&amp;to=2010-10-25&amp;sp="&amp;A810,"Scheutbos")</f>
        <v>Scheutbos</v>
      </c>
      <c r="C810" s="13" t="s">
        <v>1305</v>
      </c>
      <c r="D810">
        <v>1</v>
      </c>
      <c r="H810" s="4" t="s">
        <v>633</v>
      </c>
      <c r="I810" t="s">
        <v>681</v>
      </c>
      <c r="J810" t="s">
        <v>1045</v>
      </c>
      <c r="K810">
        <v>1</v>
      </c>
      <c r="N810">
        <f t="shared" si="31"/>
        <v>1</v>
      </c>
      <c r="S810" t="str">
        <f t="shared" si="33"/>
        <v>Gracillaria syringella</v>
      </c>
    </row>
    <row r="811" spans="1:19" ht="12.75">
      <c r="A811">
        <v>9089</v>
      </c>
      <c r="B811" s="17" t="str">
        <f>HYPERLINK("http://observations.be/gebied/view/32595?from=2000-01-01&amp;to=2010-10-25&amp;sp="&amp;A811,"Scheutbos")</f>
        <v>Scheutbos</v>
      </c>
      <c r="C811" s="1" t="s">
        <v>1305</v>
      </c>
      <c r="D811">
        <v>0</v>
      </c>
      <c r="F811" t="s">
        <v>1760</v>
      </c>
      <c r="H811" s="4" t="s">
        <v>1046</v>
      </c>
      <c r="I811" t="s">
        <v>681</v>
      </c>
      <c r="J811" t="s">
        <v>1045</v>
      </c>
      <c r="K811">
        <v>1</v>
      </c>
      <c r="N811">
        <f t="shared" si="31"/>
        <v>0</v>
      </c>
      <c r="S811" t="str">
        <f t="shared" si="33"/>
        <v>Gracillaria syringella</v>
      </c>
    </row>
    <row r="812" spans="1:19" ht="12.75">
      <c r="A812">
        <v>20450</v>
      </c>
      <c r="B812" s="17" t="str">
        <f>HYPERLINK("http://observations.be/gebied/view/32595?from=2000-01-01&amp;to=2010-10-25&amp;sp="&amp;A812,"Scheutbos")</f>
        <v>Scheutbos</v>
      </c>
      <c r="C812" s="1" t="s">
        <v>1424</v>
      </c>
      <c r="D812">
        <v>1</v>
      </c>
      <c r="F812" t="s">
        <v>1761</v>
      </c>
      <c r="H812" s="4" t="s">
        <v>633</v>
      </c>
      <c r="I812" t="s">
        <v>322</v>
      </c>
      <c r="K812">
        <v>1</v>
      </c>
      <c r="N812">
        <f t="shared" si="31"/>
        <v>1</v>
      </c>
      <c r="S812" t="str">
        <f t="shared" si="33"/>
        <v>Grapholita compositella</v>
      </c>
    </row>
    <row r="813" spans="2:19" ht="12.75">
      <c r="B813" s="17"/>
      <c r="C813" s="1" t="s">
        <v>2932</v>
      </c>
      <c r="D813">
        <v>1</v>
      </c>
      <c r="G813" t="s">
        <v>2933</v>
      </c>
      <c r="H813" s="4" t="s">
        <v>633</v>
      </c>
      <c r="I813" t="s">
        <v>608</v>
      </c>
      <c r="J813" t="s">
        <v>1406</v>
      </c>
      <c r="N813">
        <f t="shared" si="31"/>
        <v>1</v>
      </c>
      <c r="S813" t="str">
        <f t="shared" si="33"/>
        <v>Gymnoscelis rufifasciata</v>
      </c>
    </row>
    <row r="814" spans="2:19" ht="12.75">
      <c r="B814" s="17"/>
      <c r="C814" s="1" t="s">
        <v>2298</v>
      </c>
      <c r="D814">
        <v>1</v>
      </c>
      <c r="H814" s="4" t="s">
        <v>633</v>
      </c>
      <c r="I814" t="s">
        <v>322</v>
      </c>
      <c r="J814" t="s">
        <v>1045</v>
      </c>
      <c r="K814">
        <v>1</v>
      </c>
      <c r="N814">
        <f t="shared" si="31"/>
        <v>1</v>
      </c>
      <c r="S814" t="str">
        <f t="shared" si="33"/>
        <v>Gypsonoma sp</v>
      </c>
    </row>
    <row r="815" spans="2:19" ht="12.75">
      <c r="B815" s="17"/>
      <c r="C815" s="1" t="s">
        <v>2910</v>
      </c>
      <c r="D815">
        <v>1</v>
      </c>
      <c r="G815" t="s">
        <v>2911</v>
      </c>
      <c r="H815" s="4" t="s">
        <v>633</v>
      </c>
      <c r="I815" t="s">
        <v>2912</v>
      </c>
      <c r="J815" t="s">
        <v>1406</v>
      </c>
      <c r="N815">
        <f t="shared" si="31"/>
        <v>1</v>
      </c>
      <c r="S815" t="str">
        <f t="shared" si="33"/>
        <v>Habrosyne pyritoides</v>
      </c>
    </row>
    <row r="816" spans="2:19" ht="12.75">
      <c r="B816" s="17"/>
      <c r="C816" s="13" t="s">
        <v>2990</v>
      </c>
      <c r="D816">
        <v>1</v>
      </c>
      <c r="G816" s="9" t="s">
        <v>2991</v>
      </c>
      <c r="H816" s="8" t="s">
        <v>633</v>
      </c>
      <c r="I816" s="9" t="s">
        <v>336</v>
      </c>
      <c r="J816" s="9" t="s">
        <v>1406</v>
      </c>
      <c r="N816">
        <f t="shared" si="31"/>
        <v>1</v>
      </c>
      <c r="S816" t="str">
        <f t="shared" si="33"/>
        <v>Hadena bicruris</v>
      </c>
    </row>
    <row r="817" spans="2:19" ht="12.75">
      <c r="B817" s="17"/>
      <c r="C817" s="13" t="s">
        <v>2992</v>
      </c>
      <c r="D817">
        <v>1</v>
      </c>
      <c r="G817" s="9" t="s">
        <v>2993</v>
      </c>
      <c r="H817" s="8" t="s">
        <v>633</v>
      </c>
      <c r="I817" s="9" t="s">
        <v>336</v>
      </c>
      <c r="J817" s="9" t="s">
        <v>1406</v>
      </c>
      <c r="N817">
        <f t="shared" si="31"/>
        <v>1</v>
      </c>
      <c r="S817" t="str">
        <f t="shared" si="33"/>
        <v>Hadula trifolii</v>
      </c>
    </row>
    <row r="818" spans="1:19" ht="12.75">
      <c r="A818">
        <v>9145</v>
      </c>
      <c r="B818" s="17" t="str">
        <f>HYPERLINK("http://observations.be/gebied/view/32595?from=2000-01-01&amp;to=2010-10-25&amp;sp="&amp;A818,"Scheutbos")</f>
        <v>Scheutbos</v>
      </c>
      <c r="C818" s="1" t="s">
        <v>1271</v>
      </c>
      <c r="D818">
        <v>1</v>
      </c>
      <c r="F818" t="s">
        <v>1764</v>
      </c>
      <c r="H818" s="4" t="s">
        <v>633</v>
      </c>
      <c r="I818" t="s">
        <v>1126</v>
      </c>
      <c r="K818">
        <v>1</v>
      </c>
      <c r="N818">
        <f t="shared" si="31"/>
        <v>1</v>
      </c>
      <c r="S818" t="str">
        <f t="shared" si="33"/>
        <v>Harpella forficella</v>
      </c>
    </row>
    <row r="819" spans="2:19" ht="12.75">
      <c r="B819" s="17"/>
      <c r="C819" s="1" t="s">
        <v>2293</v>
      </c>
      <c r="D819">
        <v>1</v>
      </c>
      <c r="H819" s="4" t="s">
        <v>633</v>
      </c>
      <c r="I819" t="s">
        <v>322</v>
      </c>
      <c r="J819" t="s">
        <v>1045</v>
      </c>
      <c r="K819">
        <v>0</v>
      </c>
      <c r="N819">
        <f t="shared" si="31"/>
        <v>1</v>
      </c>
      <c r="S819" t="str">
        <f t="shared" si="33"/>
        <v>Hedya nubiferana</v>
      </c>
    </row>
    <row r="820" spans="2:19" ht="12.75">
      <c r="B820" s="17"/>
      <c r="C820" s="13" t="s">
        <v>2994</v>
      </c>
      <c r="D820">
        <v>1</v>
      </c>
      <c r="G820" s="9" t="s">
        <v>2995</v>
      </c>
      <c r="H820" s="8" t="s">
        <v>633</v>
      </c>
      <c r="I820" s="9" t="s">
        <v>336</v>
      </c>
      <c r="J820" s="9" t="s">
        <v>1406</v>
      </c>
      <c r="N820">
        <f t="shared" si="31"/>
        <v>1</v>
      </c>
      <c r="S820" t="str">
        <f t="shared" si="33"/>
        <v>Heliothis peltigera</v>
      </c>
    </row>
    <row r="821" spans="2:19" ht="12.75">
      <c r="B821" s="17"/>
      <c r="C821" s="1" t="s">
        <v>2896</v>
      </c>
      <c r="D821">
        <v>1</v>
      </c>
      <c r="G821" t="s">
        <v>2897</v>
      </c>
      <c r="H821" s="4" t="s">
        <v>633</v>
      </c>
      <c r="I821" t="s">
        <v>2898</v>
      </c>
      <c r="J821" t="s">
        <v>1406</v>
      </c>
      <c r="N821">
        <f t="shared" si="31"/>
        <v>1</v>
      </c>
      <c r="S821" t="str">
        <f t="shared" si="33"/>
        <v>Hepialus humili</v>
      </c>
    </row>
    <row r="822" spans="2:19" ht="12.75">
      <c r="B822" s="17"/>
      <c r="C822" s="1" t="s">
        <v>2761</v>
      </c>
      <c r="D822">
        <v>1</v>
      </c>
      <c r="H822" s="4" t="s">
        <v>633</v>
      </c>
      <c r="I822" t="s">
        <v>336</v>
      </c>
      <c r="J822" t="s">
        <v>2736</v>
      </c>
      <c r="N822">
        <f t="shared" si="31"/>
        <v>1</v>
      </c>
      <c r="S822" t="str">
        <f t="shared" si="33"/>
        <v>Herminia tarsicrinalis</v>
      </c>
    </row>
    <row r="823" spans="2:19" ht="12.75">
      <c r="B823" s="17"/>
      <c r="C823" s="1" t="s">
        <v>2359</v>
      </c>
      <c r="D823">
        <v>1</v>
      </c>
      <c r="H823" s="4" t="s">
        <v>633</v>
      </c>
      <c r="I823" t="s">
        <v>608</v>
      </c>
      <c r="J823" t="s">
        <v>1045</v>
      </c>
      <c r="K823">
        <v>1</v>
      </c>
      <c r="N823">
        <f t="shared" si="31"/>
        <v>1</v>
      </c>
      <c r="S823" t="str">
        <f t="shared" si="33"/>
        <v>Hemithea aestivaria</v>
      </c>
    </row>
    <row r="824" spans="2:19" ht="12.75">
      <c r="B824" s="17"/>
      <c r="C824" s="1" t="s">
        <v>2316</v>
      </c>
      <c r="D824">
        <v>1</v>
      </c>
      <c r="G824" t="s">
        <v>2317</v>
      </c>
      <c r="H824" s="4" t="s">
        <v>633</v>
      </c>
      <c r="I824" t="s">
        <v>1126</v>
      </c>
      <c r="J824" t="s">
        <v>1045</v>
      </c>
      <c r="K824">
        <v>1</v>
      </c>
      <c r="N824">
        <f t="shared" si="31"/>
        <v>1</v>
      </c>
      <c r="S824" t="str">
        <f t="shared" si="33"/>
        <v>Hofmannophila pseudospretella</v>
      </c>
    </row>
    <row r="825" spans="2:19" ht="12.75">
      <c r="B825" s="17"/>
      <c r="C825" s="13" t="s">
        <v>2996</v>
      </c>
      <c r="D825">
        <v>1</v>
      </c>
      <c r="G825" s="9" t="s">
        <v>2998</v>
      </c>
      <c r="H825" s="8" t="s">
        <v>633</v>
      </c>
      <c r="I825" s="9" t="s">
        <v>336</v>
      </c>
      <c r="J825" s="9" t="s">
        <v>1406</v>
      </c>
      <c r="N825">
        <f t="shared" si="31"/>
        <v>1</v>
      </c>
      <c r="S825" t="str">
        <f t="shared" si="33"/>
        <v>Hoplodrina ambigua</v>
      </c>
    </row>
    <row r="826" spans="2:19" ht="12.75">
      <c r="B826" s="17"/>
      <c r="C826" s="13" t="s">
        <v>2997</v>
      </c>
      <c r="D826">
        <v>1</v>
      </c>
      <c r="G826" s="9" t="s">
        <v>2999</v>
      </c>
      <c r="H826" s="8" t="s">
        <v>633</v>
      </c>
      <c r="I826" s="9" t="s">
        <v>336</v>
      </c>
      <c r="J826" s="9" t="s">
        <v>1406</v>
      </c>
      <c r="N826">
        <f t="shared" si="31"/>
        <v>1</v>
      </c>
      <c r="S826" t="str">
        <f t="shared" si="33"/>
        <v>Hoplodrina octogenaria</v>
      </c>
    </row>
    <row r="827" spans="2:19" ht="12.75">
      <c r="B827" s="17"/>
      <c r="C827" s="1" t="s">
        <v>2934</v>
      </c>
      <c r="D827">
        <v>1</v>
      </c>
      <c r="G827" t="s">
        <v>2935</v>
      </c>
      <c r="H827" s="4" t="s">
        <v>633</v>
      </c>
      <c r="I827" t="s">
        <v>608</v>
      </c>
      <c r="J827" t="s">
        <v>1406</v>
      </c>
      <c r="N827">
        <f t="shared" si="31"/>
        <v>1</v>
      </c>
      <c r="S827" t="str">
        <f t="shared" si="33"/>
        <v>Horisme tersata</v>
      </c>
    </row>
    <row r="828" spans="2:19" ht="12.75">
      <c r="B828" s="17"/>
      <c r="C828" s="13" t="s">
        <v>3000</v>
      </c>
      <c r="D828">
        <v>1</v>
      </c>
      <c r="G828" s="9" t="s">
        <v>3001</v>
      </c>
      <c r="H828" s="8" t="s">
        <v>633</v>
      </c>
      <c r="I828" s="9" t="s">
        <v>336</v>
      </c>
      <c r="J828" s="9" t="s">
        <v>1406</v>
      </c>
      <c r="N828">
        <f t="shared" si="31"/>
        <v>1</v>
      </c>
      <c r="S828" t="str">
        <f t="shared" si="33"/>
        <v>Hydraecia micacea</v>
      </c>
    </row>
    <row r="829" spans="2:19" ht="12.75">
      <c r="B829" s="17"/>
      <c r="C829" s="1" t="s">
        <v>2731</v>
      </c>
      <c r="D829">
        <v>1</v>
      </c>
      <c r="H829" s="4" t="s">
        <v>633</v>
      </c>
      <c r="I829" t="s">
        <v>608</v>
      </c>
      <c r="J829" t="s">
        <v>1045</v>
      </c>
      <c r="N829">
        <f t="shared" si="31"/>
        <v>1</v>
      </c>
      <c r="S829" t="str">
        <f t="shared" si="33"/>
        <v>Hylaea fasciaria</v>
      </c>
    </row>
    <row r="830" spans="1:19" ht="12.75">
      <c r="A830">
        <v>1814</v>
      </c>
      <c r="B830" s="17" t="str">
        <f>HYPERLINK("http://observations.be/gebied/view/32595?from=2000-01-01&amp;to=2010-10-25&amp;sp="&amp;A830,"Scheutbos")</f>
        <v>Scheutbos</v>
      </c>
      <c r="C830" s="1" t="s">
        <v>5</v>
      </c>
      <c r="D830">
        <v>1</v>
      </c>
      <c r="E830">
        <v>168</v>
      </c>
      <c r="F830" t="s">
        <v>425</v>
      </c>
      <c r="G830" t="s">
        <v>618</v>
      </c>
      <c r="H830" s="4" t="s">
        <v>633</v>
      </c>
      <c r="I830" t="s">
        <v>336</v>
      </c>
      <c r="J830" t="s">
        <v>1045</v>
      </c>
      <c r="K830">
        <v>1</v>
      </c>
      <c r="N830">
        <f t="shared" si="31"/>
        <v>1</v>
      </c>
      <c r="S830" t="str">
        <f t="shared" si="33"/>
        <v>Hypena proboscidalis</v>
      </c>
    </row>
    <row r="831" spans="2:19" ht="12.75">
      <c r="B831" s="17"/>
      <c r="C831" s="1" t="s">
        <v>2459</v>
      </c>
      <c r="D831">
        <v>1</v>
      </c>
      <c r="F831" t="s">
        <v>2460</v>
      </c>
      <c r="H831" s="4" t="s">
        <v>633</v>
      </c>
      <c r="I831" t="s">
        <v>608</v>
      </c>
      <c r="J831" t="s">
        <v>1045</v>
      </c>
      <c r="K831">
        <v>0</v>
      </c>
      <c r="N831">
        <f t="shared" si="31"/>
        <v>1</v>
      </c>
      <c r="S831" t="str">
        <f t="shared" si="33"/>
        <v>Idaea aversata</v>
      </c>
    </row>
    <row r="832" spans="2:19" ht="12.75">
      <c r="B832" s="17"/>
      <c r="C832" s="1" t="s">
        <v>2936</v>
      </c>
      <c r="D832">
        <v>1</v>
      </c>
      <c r="G832" t="s">
        <v>2938</v>
      </c>
      <c r="H832" s="4" t="s">
        <v>633</v>
      </c>
      <c r="I832" t="s">
        <v>608</v>
      </c>
      <c r="J832" t="s">
        <v>1406</v>
      </c>
      <c r="N832">
        <f t="shared" si="31"/>
        <v>1</v>
      </c>
      <c r="S832" t="str">
        <f t="shared" si="33"/>
        <v>Idaea dimidiata</v>
      </c>
    </row>
    <row r="833" spans="2:19" ht="12.75">
      <c r="B833" s="17"/>
      <c r="C833" s="1" t="s">
        <v>2937</v>
      </c>
      <c r="D833">
        <v>1</v>
      </c>
      <c r="G833" t="s">
        <v>2939</v>
      </c>
      <c r="H833" s="4" t="s">
        <v>633</v>
      </c>
      <c r="I833" t="s">
        <v>608</v>
      </c>
      <c r="J833" t="s">
        <v>1406</v>
      </c>
      <c r="S833" t="str">
        <f t="shared" si="33"/>
        <v>Idaea fuscovenosa</v>
      </c>
    </row>
    <row r="834" spans="1:19" ht="12.75">
      <c r="A834">
        <v>1794</v>
      </c>
      <c r="B834" s="17" t="str">
        <f>HYPERLINK("http://observations.be/gebied/view/32595?from=2000-01-01&amp;to=2010-10-25&amp;sp="&amp;A834,"Scheutbos")</f>
        <v>Scheutbos</v>
      </c>
      <c r="C834" s="1" t="s">
        <v>115</v>
      </c>
      <c r="D834">
        <v>1</v>
      </c>
      <c r="F834" t="s">
        <v>609</v>
      </c>
      <c r="G834" t="s">
        <v>1771</v>
      </c>
      <c r="H834" s="4" t="s">
        <v>633</v>
      </c>
      <c r="I834" t="s">
        <v>608</v>
      </c>
      <c r="K834">
        <v>1</v>
      </c>
      <c r="N834">
        <f t="shared" si="31"/>
        <v>1</v>
      </c>
      <c r="S834" t="str">
        <f t="shared" si="33"/>
        <v>Idaea seriata </v>
      </c>
    </row>
    <row r="835" spans="1:19" ht="12.75">
      <c r="A835">
        <v>8494</v>
      </c>
      <c r="B835" s="17" t="str">
        <f>HYPERLINK("http://observations.be/gebied/view/32595?from=2000-01-01&amp;to=2010-10-25&amp;sp="&amp;A835,"Scheutbos")</f>
        <v>Scheutbos</v>
      </c>
      <c r="C835" s="1" t="s">
        <v>1403</v>
      </c>
      <c r="D835">
        <v>1</v>
      </c>
      <c r="F835" t="s">
        <v>1772</v>
      </c>
      <c r="H835" s="4" t="s">
        <v>633</v>
      </c>
      <c r="I835" t="s">
        <v>681</v>
      </c>
      <c r="K835">
        <v>1</v>
      </c>
      <c r="N835">
        <f t="shared" si="31"/>
        <v>1</v>
      </c>
      <c r="S835" t="str">
        <f t="shared" si="33"/>
        <v>Incurvaria masculella</v>
      </c>
    </row>
    <row r="836" spans="1:19" ht="12.75">
      <c r="A836">
        <v>8667</v>
      </c>
      <c r="B836" s="17" t="str">
        <f>HYPERLINK("http://observations.be/gebied/view/32595?from=2000-01-01&amp;to=2010-10-25&amp;sp="&amp;A836,"Scheutbos")</f>
        <v>Scheutbos</v>
      </c>
      <c r="C836" s="1" t="s">
        <v>855</v>
      </c>
      <c r="D836">
        <v>1</v>
      </c>
      <c r="F836" t="s">
        <v>1774</v>
      </c>
      <c r="G836" t="s">
        <v>1775</v>
      </c>
      <c r="H836" s="4" t="s">
        <v>633</v>
      </c>
      <c r="I836" t="s">
        <v>336</v>
      </c>
      <c r="J836" t="s">
        <v>856</v>
      </c>
      <c r="K836">
        <v>1</v>
      </c>
      <c r="N836">
        <f t="shared" si="31"/>
        <v>1</v>
      </c>
      <c r="S836" t="str">
        <f t="shared" si="33"/>
        <v>Lacanobia oleracea</v>
      </c>
    </row>
    <row r="837" spans="1:19" ht="12.75">
      <c r="A837">
        <v>1642</v>
      </c>
      <c r="B837" s="17" t="str">
        <f>HYPERLINK("http://observations.be/gebied/view/32595?from=2000-01-01&amp;to=2010-10-25&amp;sp="&amp;A837,"Scheutbos")</f>
        <v>Scheutbos</v>
      </c>
      <c r="C837" s="1" t="s">
        <v>1174</v>
      </c>
      <c r="D837">
        <v>1</v>
      </c>
      <c r="F837" t="s">
        <v>1777</v>
      </c>
      <c r="G837" t="s">
        <v>1778</v>
      </c>
      <c r="H837" s="4" t="s">
        <v>633</v>
      </c>
      <c r="I837" t="s">
        <v>1175</v>
      </c>
      <c r="J837" t="s">
        <v>1045</v>
      </c>
      <c r="K837">
        <v>1</v>
      </c>
      <c r="N837">
        <f t="shared" si="31"/>
        <v>1</v>
      </c>
      <c r="S837" t="str">
        <f t="shared" si="33"/>
        <v>Laothoe populi</v>
      </c>
    </row>
    <row r="838" spans="1:19" ht="12.75">
      <c r="A838">
        <v>2236</v>
      </c>
      <c r="B838" s="17" t="str">
        <f>HYPERLINK("http://observations.be/gebied/view/32595?from=2000-01-01&amp;to=2010-10-25&amp;sp="&amp;A838,"Scheutbos")</f>
        <v>Scheutbos</v>
      </c>
      <c r="C838" s="1" t="s">
        <v>1043</v>
      </c>
      <c r="D838">
        <v>1</v>
      </c>
      <c r="F838" t="s">
        <v>1780</v>
      </c>
      <c r="G838" t="s">
        <v>1781</v>
      </c>
      <c r="H838" s="4" t="s">
        <v>633</v>
      </c>
      <c r="I838" t="s">
        <v>1044</v>
      </c>
      <c r="J838" t="s">
        <v>1045</v>
      </c>
      <c r="K838">
        <v>1</v>
      </c>
      <c r="N838">
        <f t="shared" si="31"/>
        <v>1</v>
      </c>
      <c r="S838" t="str">
        <f t="shared" si="33"/>
        <v>Lasiocampa quercus </v>
      </c>
    </row>
    <row r="839" spans="2:19" ht="12.75">
      <c r="B839" s="17"/>
      <c r="C839" s="1" t="s">
        <v>2340</v>
      </c>
      <c r="D839">
        <v>1</v>
      </c>
      <c r="H839" s="4" t="s">
        <v>633</v>
      </c>
      <c r="I839" t="s">
        <v>322</v>
      </c>
      <c r="J839" t="s">
        <v>1045</v>
      </c>
      <c r="N839">
        <f t="shared" si="31"/>
        <v>1</v>
      </c>
      <c r="S839" t="str">
        <f t="shared" si="33"/>
        <v>Lathronympha strigana</v>
      </c>
    </row>
    <row r="840" spans="2:19" ht="12.75">
      <c r="B840" s="17"/>
      <c r="C840" s="23" t="s">
        <v>2781</v>
      </c>
      <c r="D840">
        <v>1</v>
      </c>
      <c r="G840" t="s">
        <v>2782</v>
      </c>
      <c r="H840" s="4" t="s">
        <v>633</v>
      </c>
      <c r="I840" t="s">
        <v>532</v>
      </c>
      <c r="N840">
        <f t="shared" si="31"/>
        <v>1</v>
      </c>
      <c r="S840" t="str">
        <f t="shared" si="33"/>
        <v>Limenitis camilla</v>
      </c>
    </row>
    <row r="841" spans="2:19" ht="12.75">
      <c r="B841" s="17"/>
      <c r="C841" s="13" t="s">
        <v>3044</v>
      </c>
      <c r="D841">
        <v>1</v>
      </c>
      <c r="G841" s="9" t="s">
        <v>3045</v>
      </c>
      <c r="H841" s="8" t="s">
        <v>633</v>
      </c>
      <c r="I841" s="9" t="s">
        <v>604</v>
      </c>
      <c r="J841" s="9" t="s">
        <v>1406</v>
      </c>
      <c r="N841">
        <f t="shared" si="31"/>
        <v>1</v>
      </c>
      <c r="S841" t="str">
        <f t="shared" si="33"/>
        <v>Lithosia quadra</v>
      </c>
    </row>
    <row r="842" spans="1:19" ht="12.75">
      <c r="A842">
        <v>1680</v>
      </c>
      <c r="B842" s="17" t="str">
        <f>HYPERLINK("http://observations.be/gebied/view/32595?from=2000-01-01&amp;to=2010-10-25&amp;sp="&amp;A842,"Scheutbos")</f>
        <v>Scheutbos</v>
      </c>
      <c r="C842" s="1" t="s">
        <v>7</v>
      </c>
      <c r="D842">
        <v>1</v>
      </c>
      <c r="E842">
        <v>176</v>
      </c>
      <c r="F842" t="s">
        <v>1791</v>
      </c>
      <c r="G842" t="s">
        <v>1792</v>
      </c>
      <c r="H842" s="4" t="s">
        <v>633</v>
      </c>
      <c r="I842" t="s">
        <v>608</v>
      </c>
      <c r="K842">
        <v>1</v>
      </c>
      <c r="N842">
        <f t="shared" si="31"/>
        <v>1</v>
      </c>
      <c r="S842" t="str">
        <f t="shared" si="33"/>
        <v>Lomaspilis marginata</v>
      </c>
    </row>
    <row r="843" spans="2:19" ht="12.75">
      <c r="B843" s="17"/>
      <c r="C843" s="13" t="s">
        <v>3002</v>
      </c>
      <c r="D843">
        <v>1</v>
      </c>
      <c r="H843" s="8" t="s">
        <v>633</v>
      </c>
      <c r="I843" s="9" t="s">
        <v>336</v>
      </c>
      <c r="J843" s="9" t="s">
        <v>1406</v>
      </c>
      <c r="N843">
        <f t="shared" si="31"/>
        <v>1</v>
      </c>
      <c r="S843" t="str">
        <f t="shared" si="33"/>
        <v>Luperina testacea</v>
      </c>
    </row>
    <row r="844" spans="1:19" ht="12.75">
      <c r="A844">
        <v>712</v>
      </c>
      <c r="B844" s="17" t="str">
        <f>HYPERLINK("http://observations.be/gebied/view/32595?from=2000-01-01&amp;to=2010-10-25&amp;sp="&amp;A844,"Scheutbos")</f>
        <v>Scheutbos</v>
      </c>
      <c r="C844" s="1" t="s">
        <v>459</v>
      </c>
      <c r="D844">
        <v>1</v>
      </c>
      <c r="E844">
        <v>122</v>
      </c>
      <c r="F844" t="s">
        <v>1796</v>
      </c>
      <c r="G844" t="s">
        <v>600</v>
      </c>
      <c r="H844" s="4" t="s">
        <v>633</v>
      </c>
      <c r="I844" t="s">
        <v>101</v>
      </c>
      <c r="K844">
        <v>1</v>
      </c>
      <c r="N844">
        <f t="shared" si="31"/>
        <v>1</v>
      </c>
      <c r="S844" t="str">
        <f t="shared" si="33"/>
        <v>Lycaena phlaeas</v>
      </c>
    </row>
    <row r="845" spans="2:19" ht="12.75">
      <c r="B845" s="17"/>
      <c r="C845" s="1" t="s">
        <v>2412</v>
      </c>
      <c r="D845">
        <v>1</v>
      </c>
      <c r="F845" t="s">
        <v>2461</v>
      </c>
      <c r="G845" t="s">
        <v>2413</v>
      </c>
      <c r="H845" s="4" t="s">
        <v>633</v>
      </c>
      <c r="I845" t="s">
        <v>611</v>
      </c>
      <c r="J845" t="s">
        <v>1045</v>
      </c>
      <c r="K845">
        <v>1</v>
      </c>
      <c r="N845">
        <f t="shared" si="31"/>
        <v>1</v>
      </c>
      <c r="O845" s="7"/>
      <c r="S845" t="str">
        <f t="shared" si="33"/>
        <v>Lymantria dispar</v>
      </c>
    </row>
    <row r="846" spans="2:19" ht="12.75">
      <c r="B846" s="17"/>
      <c r="C846" s="13" t="s">
        <v>3003</v>
      </c>
      <c r="D846">
        <v>1</v>
      </c>
      <c r="G846" s="9" t="s">
        <v>3004</v>
      </c>
      <c r="H846" s="8" t="s">
        <v>633</v>
      </c>
      <c r="I846" s="9" t="s">
        <v>336</v>
      </c>
      <c r="J846" s="9" t="s">
        <v>1406</v>
      </c>
      <c r="N846">
        <f t="shared" si="31"/>
        <v>1</v>
      </c>
      <c r="O846" s="7"/>
      <c r="S846" t="str">
        <f t="shared" si="33"/>
        <v>Macdunnoughia confusa</v>
      </c>
    </row>
    <row r="847" spans="2:19" ht="12.75">
      <c r="B847" s="17"/>
      <c r="C847" s="1" t="s">
        <v>2697</v>
      </c>
      <c r="D847">
        <v>1</v>
      </c>
      <c r="G847" t="s">
        <v>2698</v>
      </c>
      <c r="H847" s="4" t="s">
        <v>633</v>
      </c>
      <c r="I847" t="s">
        <v>2699</v>
      </c>
      <c r="J847" t="s">
        <v>2700</v>
      </c>
      <c r="N847">
        <f t="shared" si="31"/>
        <v>1</v>
      </c>
      <c r="O847" s="7"/>
      <c r="S847" t="str">
        <f t="shared" si="33"/>
        <v>Macroglossum stellatarum</v>
      </c>
    </row>
    <row r="848" spans="1:19" ht="12.75">
      <c r="A848">
        <v>698</v>
      </c>
      <c r="B848" s="17" t="str">
        <f>HYPERLINK("http://observations.be/gebied/view/32595?from=2000-01-01&amp;to=2010-10-25&amp;sp="&amp;A848,"Scheutbos")</f>
        <v>Scheutbos</v>
      </c>
      <c r="C848" s="1" t="s">
        <v>269</v>
      </c>
      <c r="D848">
        <v>1</v>
      </c>
      <c r="E848">
        <v>120</v>
      </c>
      <c r="F848" t="s">
        <v>1805</v>
      </c>
      <c r="G848" t="s">
        <v>601</v>
      </c>
      <c r="H848" s="4" t="s">
        <v>633</v>
      </c>
      <c r="I848" t="s">
        <v>532</v>
      </c>
      <c r="K848">
        <v>1</v>
      </c>
      <c r="N848">
        <f t="shared" si="31"/>
        <v>1</v>
      </c>
      <c r="S848" t="str">
        <f t="shared" si="33"/>
        <v>Maniola jurtina</v>
      </c>
    </row>
    <row r="849" spans="2:19" ht="12.75">
      <c r="B849" s="17"/>
      <c r="C849" s="13" t="s">
        <v>3035</v>
      </c>
      <c r="D849">
        <v>1</v>
      </c>
      <c r="G849" s="9" t="s">
        <v>3036</v>
      </c>
      <c r="H849" s="8" t="s">
        <v>633</v>
      </c>
      <c r="I849" s="9" t="s">
        <v>3037</v>
      </c>
      <c r="J849" s="9" t="s">
        <v>1406</v>
      </c>
      <c r="N849">
        <f t="shared" si="31"/>
        <v>1</v>
      </c>
      <c r="S849" t="str">
        <f t="shared" si="33"/>
        <v>Megnola albula</v>
      </c>
    </row>
    <row r="850" spans="2:19" ht="12.75">
      <c r="B850" s="17"/>
      <c r="C850" s="13" t="s">
        <v>3005</v>
      </c>
      <c r="D850">
        <v>1</v>
      </c>
      <c r="G850" s="9" t="s">
        <v>3006</v>
      </c>
      <c r="H850" s="8" t="s">
        <v>633</v>
      </c>
      <c r="I850" s="9" t="s">
        <v>336</v>
      </c>
      <c r="J850" s="9" t="s">
        <v>1406</v>
      </c>
      <c r="N850">
        <f t="shared" si="31"/>
        <v>1</v>
      </c>
      <c r="S850" t="str">
        <f t="shared" si="33"/>
        <v>Mesapamea didyma</v>
      </c>
    </row>
    <row r="851" spans="2:19" ht="12.75">
      <c r="B851" s="17"/>
      <c r="C851" s="1" t="s">
        <v>2069</v>
      </c>
      <c r="D851">
        <v>1</v>
      </c>
      <c r="F851" t="s">
        <v>2462</v>
      </c>
      <c r="H851" s="4" t="s">
        <v>633</v>
      </c>
      <c r="I851" t="s">
        <v>336</v>
      </c>
      <c r="J851" t="s">
        <v>2070</v>
      </c>
      <c r="K851">
        <v>1</v>
      </c>
      <c r="N851">
        <f t="shared" si="31"/>
        <v>1</v>
      </c>
      <c r="S851" t="str">
        <f t="shared" si="33"/>
        <v>Mesoligia furuncula</v>
      </c>
    </row>
    <row r="852" spans="1:19" ht="12.75">
      <c r="A852">
        <v>10094</v>
      </c>
      <c r="B852" s="17" t="str">
        <f>HYPERLINK("http://observations.be/gebied/view/32595?from=2000-01-01&amp;to=2010-10-25&amp;sp="&amp;A852,"Scheutbos")</f>
        <v>Scheutbos</v>
      </c>
      <c r="C852" s="1" t="s">
        <v>1265</v>
      </c>
      <c r="D852">
        <v>1</v>
      </c>
      <c r="H852" s="4" t="s">
        <v>633</v>
      </c>
      <c r="I852" t="s">
        <v>1266</v>
      </c>
      <c r="J852" t="s">
        <v>1045</v>
      </c>
      <c r="K852">
        <v>1</v>
      </c>
      <c r="N852">
        <f t="shared" si="31"/>
        <v>1</v>
      </c>
      <c r="S852" t="str">
        <f t="shared" si="33"/>
        <v>Micropteryx calthella</v>
      </c>
    </row>
    <row r="853" spans="2:19" ht="12.75">
      <c r="B853" s="17"/>
      <c r="C853" s="13" t="s">
        <v>3042</v>
      </c>
      <c r="D853">
        <v>1</v>
      </c>
      <c r="G853" s="9" t="s">
        <v>3043</v>
      </c>
      <c r="H853" s="8" t="s">
        <v>633</v>
      </c>
      <c r="I853" s="9" t="s">
        <v>604</v>
      </c>
      <c r="J853" s="9" t="s">
        <v>1406</v>
      </c>
      <c r="N853">
        <f t="shared" si="31"/>
        <v>1</v>
      </c>
      <c r="S853" t="str">
        <f t="shared" si="33"/>
        <v>Miltochrista miniata</v>
      </c>
    </row>
    <row r="854" spans="2:19" ht="12.75">
      <c r="B854" s="17"/>
      <c r="C854" s="1" t="s">
        <v>2128</v>
      </c>
      <c r="D854">
        <v>1</v>
      </c>
      <c r="H854" s="4" t="s">
        <v>633</v>
      </c>
      <c r="I854" t="s">
        <v>1114</v>
      </c>
      <c r="J854" t="s">
        <v>1045</v>
      </c>
      <c r="N854">
        <f t="shared" si="31"/>
        <v>1</v>
      </c>
      <c r="S854" t="str">
        <f t="shared" si="33"/>
        <v>Mompha langiella</v>
      </c>
    </row>
    <row r="855" spans="1:19" ht="12.75">
      <c r="A855">
        <v>9748</v>
      </c>
      <c r="B855" s="17" t="str">
        <f>HYPERLINK("http://observations.be/gebied/view/32595?from=2000-01-01&amp;to=2010-10-25&amp;sp="&amp;A855,"Scheutbos")</f>
        <v>Scheutbos</v>
      </c>
      <c r="C855" s="1" t="s">
        <v>1824</v>
      </c>
      <c r="D855">
        <v>1</v>
      </c>
      <c r="F855" t="s">
        <v>2463</v>
      </c>
      <c r="G855" t="s">
        <v>1825</v>
      </c>
      <c r="H855" s="4" t="s">
        <v>633</v>
      </c>
      <c r="I855" t="s">
        <v>336</v>
      </c>
      <c r="K855">
        <v>1</v>
      </c>
      <c r="N855">
        <f aca="true" t="shared" si="34" ref="N855:N911">D855</f>
        <v>1</v>
      </c>
      <c r="S855" t="str">
        <f t="shared" si="33"/>
        <v>Mythimna albipuncta</v>
      </c>
    </row>
    <row r="856" spans="2:19" ht="12.75">
      <c r="B856" s="17"/>
      <c r="C856" s="13" t="s">
        <v>3007</v>
      </c>
      <c r="D856">
        <v>1</v>
      </c>
      <c r="G856" s="9" t="s">
        <v>3008</v>
      </c>
      <c r="H856" s="8" t="s">
        <v>633</v>
      </c>
      <c r="I856" s="9" t="s">
        <v>336</v>
      </c>
      <c r="J856" s="9" t="s">
        <v>1406</v>
      </c>
      <c r="N856">
        <f t="shared" si="34"/>
        <v>1</v>
      </c>
      <c r="S856" t="str">
        <f t="shared" si="33"/>
        <v>Mythimna ferrago</v>
      </c>
    </row>
    <row r="857" spans="2:19" ht="12.75">
      <c r="B857" s="17"/>
      <c r="C857" s="1" t="s">
        <v>2820</v>
      </c>
      <c r="D857">
        <v>1</v>
      </c>
      <c r="H857" s="4" t="s">
        <v>633</v>
      </c>
      <c r="I857" t="s">
        <v>336</v>
      </c>
      <c r="J857" t="s">
        <v>1045</v>
      </c>
      <c r="N857">
        <f t="shared" si="34"/>
        <v>1</v>
      </c>
      <c r="S857" t="str">
        <f t="shared" si="33"/>
        <v>Mythimna impura</v>
      </c>
    </row>
    <row r="858" spans="2:19" ht="12.75">
      <c r="B858" s="17"/>
      <c r="C858" s="13" t="s">
        <v>3009</v>
      </c>
      <c r="D858">
        <v>1</v>
      </c>
      <c r="G858" s="9" t="s">
        <v>3010</v>
      </c>
      <c r="H858" s="8" t="s">
        <v>633</v>
      </c>
      <c r="I858" s="9" t="s">
        <v>336</v>
      </c>
      <c r="J858" s="9" t="s">
        <v>1406</v>
      </c>
      <c r="N858">
        <f t="shared" si="34"/>
        <v>1</v>
      </c>
      <c r="S858" t="str">
        <f t="shared" si="33"/>
        <v>Mytimna l-album</v>
      </c>
    </row>
    <row r="859" spans="2:19" ht="12.75">
      <c r="B859" s="17"/>
      <c r="C859" s="13" t="s">
        <v>3011</v>
      </c>
      <c r="D859">
        <v>1</v>
      </c>
      <c r="G859" s="9" t="s">
        <v>3012</v>
      </c>
      <c r="H859" s="8" t="s">
        <v>633</v>
      </c>
      <c r="I859" s="9" t="s">
        <v>336</v>
      </c>
      <c r="J859" s="9" t="s">
        <v>1406</v>
      </c>
      <c r="N859">
        <f t="shared" si="34"/>
        <v>1</v>
      </c>
      <c r="S859" t="str">
        <f t="shared" si="33"/>
        <v>Naean typica</v>
      </c>
    </row>
    <row r="860" spans="2:19" ht="12.75">
      <c r="B860" s="17"/>
      <c r="C860" s="23" t="s">
        <v>2760</v>
      </c>
      <c r="D860">
        <v>1</v>
      </c>
      <c r="H860" s="4" t="s">
        <v>633</v>
      </c>
      <c r="I860" t="s">
        <v>380</v>
      </c>
      <c r="J860" t="s">
        <v>2736</v>
      </c>
      <c r="N860">
        <f t="shared" si="34"/>
        <v>1</v>
      </c>
      <c r="S860" t="str">
        <f t="shared" si="33"/>
        <v>Nematopogon metaxella</v>
      </c>
    </row>
    <row r="861" spans="1:19" ht="12.75">
      <c r="A861">
        <v>8482</v>
      </c>
      <c r="B861" s="17" t="str">
        <f>HYPERLINK("http://observations.be/gebied/view/32595?from=2000-01-01&amp;to=2010-10-25&amp;sp="&amp;A861,"Scheutbos")</f>
        <v>Scheutbos</v>
      </c>
      <c r="C861" s="1" t="s">
        <v>1021</v>
      </c>
      <c r="D861">
        <v>1</v>
      </c>
      <c r="F861" t="s">
        <v>1826</v>
      </c>
      <c r="H861" s="4" t="s">
        <v>633</v>
      </c>
      <c r="I861" t="s">
        <v>380</v>
      </c>
      <c r="J861" t="s">
        <v>1045</v>
      </c>
      <c r="K861">
        <v>1</v>
      </c>
      <c r="N861">
        <f t="shared" si="34"/>
        <v>1</v>
      </c>
      <c r="S861" t="str">
        <f t="shared" si="33"/>
        <v>Nematopogon swammerdamella</v>
      </c>
    </row>
    <row r="862" spans="1:19" ht="12.75">
      <c r="A862">
        <v>25507</v>
      </c>
      <c r="B862" s="17" t="str">
        <f>HYPERLINK("http://observations.be/gebied/view/32595?from=2000-01-01&amp;to=2010-10-25&amp;sp="&amp;A862,"Scheutbos")</f>
        <v>Scheutbos</v>
      </c>
      <c r="C862" s="1" t="s">
        <v>163</v>
      </c>
      <c r="D862">
        <v>1</v>
      </c>
      <c r="E862">
        <v>124</v>
      </c>
      <c r="F862" t="s">
        <v>668</v>
      </c>
      <c r="G862" t="s">
        <v>485</v>
      </c>
      <c r="H862" s="4" t="s">
        <v>633</v>
      </c>
      <c r="I862" t="s">
        <v>380</v>
      </c>
      <c r="K862">
        <v>1</v>
      </c>
      <c r="N862">
        <f t="shared" si="34"/>
        <v>1</v>
      </c>
      <c r="S862" t="str">
        <f t="shared" si="33"/>
        <v>Nemophora degeerella</v>
      </c>
    </row>
    <row r="863" spans="2:19" ht="12.75">
      <c r="B863" s="17"/>
      <c r="C863" s="1" t="s">
        <v>2517</v>
      </c>
      <c r="D863">
        <v>1</v>
      </c>
      <c r="H863" s="4" t="s">
        <v>633</v>
      </c>
      <c r="I863" t="s">
        <v>336</v>
      </c>
      <c r="J863" t="s">
        <v>1045</v>
      </c>
      <c r="K863">
        <v>1</v>
      </c>
      <c r="N863">
        <f t="shared" si="34"/>
        <v>1</v>
      </c>
      <c r="S863" t="str">
        <f t="shared" si="33"/>
        <v>Noctua comes</v>
      </c>
    </row>
    <row r="864" spans="2:19" ht="12.75">
      <c r="B864" s="17"/>
      <c r="C864" s="13" t="s">
        <v>3013</v>
      </c>
      <c r="D864">
        <v>1</v>
      </c>
      <c r="G864" s="9" t="s">
        <v>3015</v>
      </c>
      <c r="H864" s="8" t="s">
        <v>633</v>
      </c>
      <c r="I864" s="9" t="s">
        <v>336</v>
      </c>
      <c r="J864" s="9" t="s">
        <v>1406</v>
      </c>
      <c r="N864">
        <f t="shared" si="34"/>
        <v>1</v>
      </c>
      <c r="S864" t="str">
        <f t="shared" si="33"/>
        <v>Noctua fimbriata</v>
      </c>
    </row>
    <row r="865" spans="2:19" ht="12.75">
      <c r="B865" s="17"/>
      <c r="C865" s="13" t="s">
        <v>3014</v>
      </c>
      <c r="D865">
        <v>1</v>
      </c>
      <c r="G865" s="9" t="s">
        <v>3016</v>
      </c>
      <c r="H865" s="8" t="s">
        <v>633</v>
      </c>
      <c r="I865" s="9" t="s">
        <v>336</v>
      </c>
      <c r="J865" s="9" t="s">
        <v>1406</v>
      </c>
      <c r="N865">
        <v>1</v>
      </c>
      <c r="S865" t="str">
        <f t="shared" si="33"/>
        <v>Noctua interjecta</v>
      </c>
    </row>
    <row r="866" spans="2:19" ht="12.75">
      <c r="B866" s="17"/>
      <c r="C866" s="1" t="s">
        <v>2515</v>
      </c>
      <c r="D866">
        <v>1</v>
      </c>
      <c r="H866" s="4" t="s">
        <v>633</v>
      </c>
      <c r="I866" t="s">
        <v>336</v>
      </c>
      <c r="J866" t="s">
        <v>1045</v>
      </c>
      <c r="K866">
        <v>1</v>
      </c>
      <c r="N866">
        <f t="shared" si="34"/>
        <v>1</v>
      </c>
      <c r="S866" t="str">
        <f t="shared" si="33"/>
        <v>Noctua janthina</v>
      </c>
    </row>
    <row r="867" spans="1:19" ht="12.75">
      <c r="A867">
        <v>1688</v>
      </c>
      <c r="B867" s="17" t="str">
        <f aca="true" t="shared" si="35" ref="B867:B881">HYPERLINK("http://observations.be/gebied/view/32595?from=2000-01-01&amp;to=2010-10-25&amp;sp="&amp;A867,"Scheutbos")</f>
        <v>Scheutbos</v>
      </c>
      <c r="C867" s="1" t="s">
        <v>276</v>
      </c>
      <c r="D867">
        <v>1</v>
      </c>
      <c r="F867" t="s">
        <v>534</v>
      </c>
      <c r="G867" t="s">
        <v>602</v>
      </c>
      <c r="H867" s="4" t="s">
        <v>633</v>
      </c>
      <c r="I867" t="s">
        <v>336</v>
      </c>
      <c r="J867" t="s">
        <v>1045</v>
      </c>
      <c r="K867">
        <v>1</v>
      </c>
      <c r="N867">
        <f t="shared" si="34"/>
        <v>1</v>
      </c>
      <c r="S867" t="str">
        <f t="shared" si="33"/>
        <v>Noctua pronuba</v>
      </c>
    </row>
    <row r="868" spans="2:19" ht="12.75">
      <c r="B868" s="17"/>
      <c r="C868" s="1" t="s">
        <v>3397</v>
      </c>
      <c r="D868">
        <v>1</v>
      </c>
      <c r="G868" t="s">
        <v>3398</v>
      </c>
      <c r="H868" s="4" t="s">
        <v>633</v>
      </c>
      <c r="I868" t="s">
        <v>607</v>
      </c>
      <c r="J868" t="s">
        <v>3224</v>
      </c>
      <c r="N868">
        <f t="shared" si="34"/>
        <v>1</v>
      </c>
      <c r="S868" t="str">
        <f t="shared" si="33"/>
        <v>Nomophila noctuella</v>
      </c>
    </row>
    <row r="869" spans="1:19" ht="12.75">
      <c r="A869">
        <v>8918</v>
      </c>
      <c r="B869" s="17" t="str">
        <f t="shared" si="35"/>
        <v>Scheutbos</v>
      </c>
      <c r="C869" s="1" t="s">
        <v>97</v>
      </c>
      <c r="D869">
        <v>1</v>
      </c>
      <c r="F869" t="s">
        <v>1840</v>
      </c>
      <c r="H869" s="4" t="s">
        <v>633</v>
      </c>
      <c r="I869" t="s">
        <v>322</v>
      </c>
      <c r="K869">
        <v>1</v>
      </c>
      <c r="N869">
        <f t="shared" si="34"/>
        <v>1</v>
      </c>
      <c r="S869" t="str">
        <f t="shared" si="33"/>
        <v>Notocelia uddmanniana</v>
      </c>
    </row>
    <row r="870" spans="1:19" ht="12.75">
      <c r="A870">
        <v>706</v>
      </c>
      <c r="B870" s="17" t="str">
        <f t="shared" si="35"/>
        <v>Scheutbos</v>
      </c>
      <c r="C870" s="1" t="s">
        <v>818</v>
      </c>
      <c r="D870">
        <v>1</v>
      </c>
      <c r="F870" t="s">
        <v>1843</v>
      </c>
      <c r="G870" t="s">
        <v>1844</v>
      </c>
      <c r="H870" s="4" t="s">
        <v>633</v>
      </c>
      <c r="I870" t="s">
        <v>610</v>
      </c>
      <c r="K870">
        <v>1</v>
      </c>
      <c r="N870">
        <f t="shared" si="34"/>
        <v>1</v>
      </c>
      <c r="S870" t="str">
        <f t="shared" si="33"/>
        <v>Ochlodes sylvanus</v>
      </c>
    </row>
    <row r="871" spans="1:19" ht="12.75">
      <c r="A871">
        <v>8355</v>
      </c>
      <c r="B871" s="17" t="str">
        <f t="shared" si="35"/>
        <v>Scheutbos</v>
      </c>
      <c r="C871" s="1" t="s">
        <v>1062</v>
      </c>
      <c r="D871">
        <v>1</v>
      </c>
      <c r="F871" t="s">
        <v>1845</v>
      </c>
      <c r="G871" t="s">
        <v>1846</v>
      </c>
      <c r="H871" s="4" t="s">
        <v>633</v>
      </c>
      <c r="I871" t="s">
        <v>336</v>
      </c>
      <c r="J871" t="s">
        <v>1045</v>
      </c>
      <c r="K871">
        <v>1</v>
      </c>
      <c r="L871">
        <v>1</v>
      </c>
      <c r="N871">
        <f t="shared" si="34"/>
        <v>1</v>
      </c>
      <c r="S871" t="str">
        <f aca="true" t="shared" si="36" ref="S871:S911">C871</f>
        <v>Ochropleura plecta</v>
      </c>
    </row>
    <row r="872" spans="2:19" ht="12.75">
      <c r="B872" s="17"/>
      <c r="C872" s="1" t="s">
        <v>3256</v>
      </c>
      <c r="D872">
        <v>1</v>
      </c>
      <c r="H872" s="4" t="s">
        <v>633</v>
      </c>
      <c r="N872">
        <f t="shared" si="34"/>
        <v>1</v>
      </c>
      <c r="S872" t="str">
        <f t="shared" si="36"/>
        <v>Ochsenheimeria taurella</v>
      </c>
    </row>
    <row r="873" spans="1:19" ht="12.75">
      <c r="A873">
        <v>20177</v>
      </c>
      <c r="B873" s="17" t="str">
        <f t="shared" si="35"/>
        <v>Scheutbos</v>
      </c>
      <c r="C873" s="1" t="s">
        <v>160</v>
      </c>
      <c r="D873">
        <v>1</v>
      </c>
      <c r="F873" t="s">
        <v>1847</v>
      </c>
      <c r="H873" s="4" t="s">
        <v>633</v>
      </c>
      <c r="I873" t="s">
        <v>336</v>
      </c>
      <c r="K873">
        <v>1</v>
      </c>
      <c r="N873">
        <f t="shared" si="34"/>
        <v>1</v>
      </c>
      <c r="S873" t="str">
        <f t="shared" si="36"/>
        <v>Oligia sp</v>
      </c>
    </row>
    <row r="874" spans="1:19" ht="12.75">
      <c r="A874">
        <v>2029</v>
      </c>
      <c r="B874" s="17" t="str">
        <f t="shared" si="35"/>
        <v>Scheutbos</v>
      </c>
      <c r="C874" s="1" t="s">
        <v>100</v>
      </c>
      <c r="D874">
        <v>1</v>
      </c>
      <c r="F874" t="s">
        <v>16</v>
      </c>
      <c r="G874" t="s">
        <v>17</v>
      </c>
      <c r="H874" s="4" t="s">
        <v>633</v>
      </c>
      <c r="I874" t="s">
        <v>608</v>
      </c>
      <c r="K874">
        <v>1</v>
      </c>
      <c r="N874">
        <f t="shared" si="34"/>
        <v>1</v>
      </c>
      <c r="S874" t="str">
        <f t="shared" si="36"/>
        <v>Operophtera brumata</v>
      </c>
    </row>
    <row r="875" spans="1:19" ht="12.75">
      <c r="A875">
        <v>1452</v>
      </c>
      <c r="B875" s="17" t="str">
        <f t="shared" si="35"/>
        <v>Scheutbos</v>
      </c>
      <c r="C875" s="1" t="s">
        <v>866</v>
      </c>
      <c r="D875">
        <v>1</v>
      </c>
      <c r="F875" t="s">
        <v>867</v>
      </c>
      <c r="G875" t="s">
        <v>868</v>
      </c>
      <c r="H875" s="4" t="s">
        <v>633</v>
      </c>
      <c r="I875" t="s">
        <v>608</v>
      </c>
      <c r="K875">
        <v>1</v>
      </c>
      <c r="N875">
        <f t="shared" si="34"/>
        <v>1</v>
      </c>
      <c r="S875" t="str">
        <f t="shared" si="36"/>
        <v>Opisthograptis luteolata</v>
      </c>
    </row>
    <row r="876" spans="1:19" ht="12.75">
      <c r="A876">
        <v>1976</v>
      </c>
      <c r="B876" s="17" t="str">
        <f t="shared" si="35"/>
        <v>Scheutbos</v>
      </c>
      <c r="C876" s="1" t="s">
        <v>481</v>
      </c>
      <c r="D876">
        <v>1</v>
      </c>
      <c r="E876">
        <v>150</v>
      </c>
      <c r="F876" t="s">
        <v>528</v>
      </c>
      <c r="G876" t="s">
        <v>473</v>
      </c>
      <c r="H876" s="4" t="s">
        <v>633</v>
      </c>
      <c r="I876" t="s">
        <v>611</v>
      </c>
      <c r="K876">
        <v>1</v>
      </c>
      <c r="N876">
        <f t="shared" si="34"/>
        <v>1</v>
      </c>
      <c r="S876" t="str">
        <f t="shared" si="36"/>
        <v>Orgyia antiqua</v>
      </c>
    </row>
    <row r="877" spans="2:19" ht="12.75">
      <c r="B877" s="17" t="str">
        <f t="shared" si="35"/>
        <v>Scheutbos</v>
      </c>
      <c r="C877" s="1" t="s">
        <v>1409</v>
      </c>
      <c r="D877">
        <v>1</v>
      </c>
      <c r="F877" t="s">
        <v>1849</v>
      </c>
      <c r="G877" t="s">
        <v>1850</v>
      </c>
      <c r="H877" s="4" t="s">
        <v>633</v>
      </c>
      <c r="I877" t="s">
        <v>336</v>
      </c>
      <c r="J877" t="s">
        <v>1045</v>
      </c>
      <c r="K877">
        <v>1</v>
      </c>
      <c r="N877">
        <f t="shared" si="34"/>
        <v>1</v>
      </c>
      <c r="S877" t="str">
        <f t="shared" si="36"/>
        <v>Orthosia cerasi</v>
      </c>
    </row>
    <row r="878" spans="1:19" ht="12.75">
      <c r="A878">
        <v>1835</v>
      </c>
      <c r="B878" s="17" t="str">
        <f t="shared" si="35"/>
        <v>Scheutbos</v>
      </c>
      <c r="C878" s="13" t="s">
        <v>1272</v>
      </c>
      <c r="D878">
        <v>1</v>
      </c>
      <c r="F878" t="s">
        <v>1851</v>
      </c>
      <c r="G878" t="s">
        <v>1852</v>
      </c>
      <c r="H878" s="4" t="s">
        <v>633</v>
      </c>
      <c r="I878" t="s">
        <v>336</v>
      </c>
      <c r="J878" s="9" t="s">
        <v>1406</v>
      </c>
      <c r="K878">
        <v>1</v>
      </c>
      <c r="N878">
        <f t="shared" si="34"/>
        <v>1</v>
      </c>
      <c r="S878" t="str">
        <f t="shared" si="36"/>
        <v>Orthosia cruda</v>
      </c>
    </row>
    <row r="879" spans="2:19" ht="12.75">
      <c r="B879" s="17"/>
      <c r="C879" s="13" t="s">
        <v>3017</v>
      </c>
      <c r="D879">
        <v>1</v>
      </c>
      <c r="G879" s="9" t="s">
        <v>3018</v>
      </c>
      <c r="H879" s="8" t="s">
        <v>633</v>
      </c>
      <c r="I879" s="9" t="s">
        <v>336</v>
      </c>
      <c r="J879" s="9" t="s">
        <v>1406</v>
      </c>
      <c r="N879">
        <f t="shared" si="34"/>
        <v>1</v>
      </c>
      <c r="S879" t="str">
        <f t="shared" si="36"/>
        <v>Orthosia incerta</v>
      </c>
    </row>
    <row r="880" spans="2:19" ht="12.75">
      <c r="B880" s="17" t="str">
        <f t="shared" si="35"/>
        <v>Scheutbos</v>
      </c>
      <c r="C880" s="13" t="s">
        <v>3020</v>
      </c>
      <c r="D880">
        <v>0</v>
      </c>
      <c r="H880" s="4" t="s">
        <v>633</v>
      </c>
      <c r="I880" t="s">
        <v>336</v>
      </c>
      <c r="J880" s="9" t="s">
        <v>1406</v>
      </c>
      <c r="K880">
        <v>0</v>
      </c>
      <c r="N880">
        <f t="shared" si="34"/>
        <v>0</v>
      </c>
      <c r="S880" t="str">
        <f t="shared" si="36"/>
        <v>Orthosia (Perigrapha) munda</v>
      </c>
    </row>
    <row r="881" spans="1:19" ht="12.75">
      <c r="A881">
        <v>9455</v>
      </c>
      <c r="B881" s="17" t="str">
        <f t="shared" si="35"/>
        <v>Scheutbos</v>
      </c>
      <c r="C881" s="1" t="s">
        <v>820</v>
      </c>
      <c r="D881">
        <v>1</v>
      </c>
      <c r="F881" t="s">
        <v>1857</v>
      </c>
      <c r="H881" s="4" t="s">
        <v>633</v>
      </c>
      <c r="I881" t="s">
        <v>322</v>
      </c>
      <c r="K881">
        <v>1</v>
      </c>
      <c r="N881">
        <f t="shared" si="34"/>
        <v>1</v>
      </c>
      <c r="S881" t="str">
        <f t="shared" si="36"/>
        <v>Pammene aurana</v>
      </c>
    </row>
    <row r="882" spans="2:19" ht="12.75">
      <c r="B882" s="17"/>
      <c r="C882" s="13" t="s">
        <v>3415</v>
      </c>
      <c r="D882">
        <v>1</v>
      </c>
      <c r="G882" s="9" t="s">
        <v>3416</v>
      </c>
      <c r="H882" s="8" t="s">
        <v>633</v>
      </c>
      <c r="I882" s="9" t="s">
        <v>322</v>
      </c>
      <c r="J882" s="9" t="s">
        <v>3224</v>
      </c>
      <c r="N882">
        <f t="shared" si="34"/>
        <v>1</v>
      </c>
      <c r="S882" t="str">
        <f t="shared" si="36"/>
        <v>Pammene regiana</v>
      </c>
    </row>
    <row r="883" spans="2:19" ht="12.75">
      <c r="B883" s="17"/>
      <c r="C883" s="1" t="s">
        <v>2296</v>
      </c>
      <c r="D883">
        <v>1</v>
      </c>
      <c r="H883" s="4" t="s">
        <v>633</v>
      </c>
      <c r="I883" t="s">
        <v>322</v>
      </c>
      <c r="J883" t="s">
        <v>1045</v>
      </c>
      <c r="K883">
        <v>0</v>
      </c>
      <c r="N883">
        <f t="shared" si="34"/>
        <v>1</v>
      </c>
      <c r="S883" t="str">
        <f t="shared" si="36"/>
        <v>Pandemis cinnamomeana</v>
      </c>
    </row>
    <row r="884" spans="2:19" ht="12.75">
      <c r="B884" s="17"/>
      <c r="C884" s="13" t="s">
        <v>3021</v>
      </c>
      <c r="D884">
        <v>1</v>
      </c>
      <c r="G884" s="9" t="s">
        <v>3022</v>
      </c>
      <c r="H884" s="8" t="s">
        <v>633</v>
      </c>
      <c r="I884" s="9" t="s">
        <v>336</v>
      </c>
      <c r="J884" s="9" t="s">
        <v>1406</v>
      </c>
      <c r="N884">
        <f t="shared" si="34"/>
        <v>1</v>
      </c>
      <c r="S884" t="str">
        <f t="shared" si="36"/>
        <v>Panemeria tenebrata</v>
      </c>
    </row>
    <row r="885" spans="1:19" ht="12.75">
      <c r="A885">
        <v>694</v>
      </c>
      <c r="B885" s="17" t="str">
        <f>HYPERLINK("http://observations.be/gebied/view/32595?from=2000-01-01&amp;to=2010-10-25&amp;sp="&amp;A885,"Scheutbos")</f>
        <v>Scheutbos</v>
      </c>
      <c r="C885" s="1" t="s">
        <v>1157</v>
      </c>
      <c r="D885">
        <v>1</v>
      </c>
      <c r="F885" t="s">
        <v>1858</v>
      </c>
      <c r="G885" t="s">
        <v>1859</v>
      </c>
      <c r="H885" s="4" t="s">
        <v>633</v>
      </c>
      <c r="I885" t="s">
        <v>1158</v>
      </c>
      <c r="K885">
        <v>1</v>
      </c>
      <c r="N885">
        <f t="shared" si="34"/>
        <v>1</v>
      </c>
      <c r="S885" t="str">
        <f t="shared" si="36"/>
        <v>Papilio machaon</v>
      </c>
    </row>
    <row r="886" spans="2:19" ht="12.75">
      <c r="B886" s="17"/>
      <c r="C886" s="13" t="s">
        <v>3023</v>
      </c>
      <c r="D886">
        <v>1</v>
      </c>
      <c r="G886" s="9" t="s">
        <v>3024</v>
      </c>
      <c r="H886" s="8" t="s">
        <v>633</v>
      </c>
      <c r="I886" s="9" t="s">
        <v>336</v>
      </c>
      <c r="J886" s="9" t="s">
        <v>1406</v>
      </c>
      <c r="N886">
        <f t="shared" si="34"/>
        <v>1</v>
      </c>
      <c r="S886" t="str">
        <f t="shared" si="36"/>
        <v>Paradrina clavipalpis</v>
      </c>
    </row>
    <row r="887" spans="1:19" ht="12.75">
      <c r="A887">
        <v>696</v>
      </c>
      <c r="B887" s="17" t="str">
        <f>HYPERLINK("http://observations.be/gebied/view/32595?from=2000-01-01&amp;to=2010-10-25&amp;sp="&amp;A887,"Scheutbos")</f>
        <v>Scheutbos</v>
      </c>
      <c r="C887" s="1" t="s">
        <v>615</v>
      </c>
      <c r="D887">
        <v>1</v>
      </c>
      <c r="E887">
        <v>120</v>
      </c>
      <c r="F887" t="s">
        <v>189</v>
      </c>
      <c r="G887" t="s">
        <v>474</v>
      </c>
      <c r="H887" s="4" t="s">
        <v>633</v>
      </c>
      <c r="I887" t="s">
        <v>532</v>
      </c>
      <c r="K887">
        <v>1</v>
      </c>
      <c r="N887">
        <f t="shared" si="34"/>
        <v>1</v>
      </c>
      <c r="S887" t="str">
        <f t="shared" si="36"/>
        <v>Pararge aegeria</v>
      </c>
    </row>
    <row r="888" spans="2:19" ht="12.75">
      <c r="B888" s="17"/>
      <c r="C888" s="1" t="s">
        <v>2524</v>
      </c>
      <c r="D888">
        <v>1</v>
      </c>
      <c r="H888" s="4" t="s">
        <v>633</v>
      </c>
      <c r="I888" t="s">
        <v>608</v>
      </c>
      <c r="J888" t="s">
        <v>1045</v>
      </c>
      <c r="K888">
        <v>1</v>
      </c>
      <c r="N888">
        <f t="shared" si="34"/>
        <v>1</v>
      </c>
      <c r="S888" t="str">
        <f t="shared" si="36"/>
        <v>Peribatodes rhomboidaria 2ème gén</v>
      </c>
    </row>
    <row r="889" spans="2:19" ht="12.75">
      <c r="B889" s="17"/>
      <c r="C889" s="13" t="s">
        <v>3025</v>
      </c>
      <c r="D889">
        <v>1</v>
      </c>
      <c r="G889" s="9" t="s">
        <v>3026</v>
      </c>
      <c r="H889" s="8" t="s">
        <v>633</v>
      </c>
      <c r="I889" s="9" t="s">
        <v>336</v>
      </c>
      <c r="J889" s="9" t="s">
        <v>1406</v>
      </c>
      <c r="N889">
        <f t="shared" si="34"/>
        <v>1</v>
      </c>
      <c r="S889" t="str">
        <f t="shared" si="36"/>
        <v>Peridroma saucia</v>
      </c>
    </row>
    <row r="890" spans="2:19" ht="12.75">
      <c r="B890" s="17" t="str">
        <f>HYPERLINK("http://observations.be/gebied/view/32595?from=2000-01-01&amp;to=2010-10-25&amp;sp="&amp;A890,"Scheutbos")</f>
        <v>Scheutbos</v>
      </c>
      <c r="C890" s="13" t="s">
        <v>3019</v>
      </c>
      <c r="D890">
        <v>1</v>
      </c>
      <c r="H890" s="4" t="s">
        <v>633</v>
      </c>
      <c r="I890" t="s">
        <v>336</v>
      </c>
      <c r="J890" s="9" t="s">
        <v>1406</v>
      </c>
      <c r="K890">
        <v>0</v>
      </c>
      <c r="N890">
        <f>D890</f>
        <v>1</v>
      </c>
      <c r="S890" t="str">
        <f>C890</f>
        <v>Perigrapha munda</v>
      </c>
    </row>
    <row r="891" spans="2:19" ht="12.75">
      <c r="B891" s="17"/>
      <c r="C891" s="1" t="s">
        <v>2940</v>
      </c>
      <c r="D891">
        <v>1</v>
      </c>
      <c r="G891" t="s">
        <v>2941</v>
      </c>
      <c r="H891" s="4" t="s">
        <v>633</v>
      </c>
      <c r="I891" t="s">
        <v>608</v>
      </c>
      <c r="J891" t="s">
        <v>1406</v>
      </c>
      <c r="N891">
        <f t="shared" si="34"/>
        <v>1</v>
      </c>
      <c r="S891" t="str">
        <f t="shared" si="36"/>
        <v>Perizoma alchemillata</v>
      </c>
    </row>
    <row r="892" spans="2:19" ht="12.75">
      <c r="B892" s="17"/>
      <c r="C892" s="13" t="s">
        <v>3406</v>
      </c>
      <c r="D892">
        <v>1</v>
      </c>
      <c r="G892" s="9" t="s">
        <v>3407</v>
      </c>
      <c r="H892" s="8" t="s">
        <v>633</v>
      </c>
      <c r="I892" s="9" t="s">
        <v>710</v>
      </c>
      <c r="J892" s="9" t="s">
        <v>3224</v>
      </c>
      <c r="N892">
        <f t="shared" si="34"/>
        <v>1</v>
      </c>
      <c r="S892" t="str">
        <f t="shared" si="36"/>
        <v>Phalera bucephala</v>
      </c>
    </row>
    <row r="893" spans="1:19" ht="12.75">
      <c r="A893">
        <v>1973</v>
      </c>
      <c r="B893" s="17" t="str">
        <f>HYPERLINK("http://observations.be/gebied/view/32595?from=2000-01-01&amp;to=2010-10-25&amp;sp="&amp;A893,"Scheutbos")</f>
        <v>Scheutbos</v>
      </c>
      <c r="C893" s="1" t="s">
        <v>388</v>
      </c>
      <c r="D893">
        <v>1</v>
      </c>
      <c r="E893">
        <v>162</v>
      </c>
      <c r="F893" t="s">
        <v>535</v>
      </c>
      <c r="G893" t="s">
        <v>475</v>
      </c>
      <c r="H893" s="4" t="s">
        <v>633</v>
      </c>
      <c r="I893" t="s">
        <v>336</v>
      </c>
      <c r="K893">
        <v>1</v>
      </c>
      <c r="N893">
        <f t="shared" si="34"/>
        <v>1</v>
      </c>
      <c r="S893" t="str">
        <f t="shared" si="36"/>
        <v>Phlogophora meticulosa</v>
      </c>
    </row>
    <row r="894" spans="1:19" ht="12.75">
      <c r="A894">
        <v>1827</v>
      </c>
      <c r="B894" s="17" t="str">
        <f>HYPERLINK("http://observations.be/gebied/view/32595?from=2000-01-01&amp;to=2010-10-25&amp;sp="&amp;A894,"Scheutbos")</f>
        <v>Scheutbos</v>
      </c>
      <c r="C894" s="1" t="s">
        <v>788</v>
      </c>
      <c r="D894">
        <v>1</v>
      </c>
      <c r="F894" t="s">
        <v>1870</v>
      </c>
      <c r="G894" t="s">
        <v>789</v>
      </c>
      <c r="H894" s="4" t="s">
        <v>633</v>
      </c>
      <c r="I894" t="s">
        <v>604</v>
      </c>
      <c r="K894">
        <v>1</v>
      </c>
      <c r="N894">
        <f t="shared" si="34"/>
        <v>1</v>
      </c>
      <c r="S894" t="str">
        <f t="shared" si="36"/>
        <v>Phragmatobia fuliginosa</v>
      </c>
    </row>
    <row r="895" spans="2:19" ht="12.75">
      <c r="B895" s="17"/>
      <c r="C895" s="1" t="s">
        <v>2366</v>
      </c>
      <c r="D895">
        <v>1</v>
      </c>
      <c r="H895" s="4" t="s">
        <v>633</v>
      </c>
      <c r="I895" t="s">
        <v>681</v>
      </c>
      <c r="J895" t="s">
        <v>1045</v>
      </c>
      <c r="N895">
        <f t="shared" si="34"/>
        <v>1</v>
      </c>
      <c r="S895" t="str">
        <f t="shared" si="36"/>
        <v>Phyllocnistis unipunctella</v>
      </c>
    </row>
    <row r="896" spans="2:19" ht="12.75">
      <c r="B896" s="17"/>
      <c r="C896" s="1" t="s">
        <v>2367</v>
      </c>
      <c r="D896">
        <v>1</v>
      </c>
      <c r="H896" s="4" t="s">
        <v>633</v>
      </c>
      <c r="I896" t="s">
        <v>681</v>
      </c>
      <c r="J896" t="s">
        <v>1045</v>
      </c>
      <c r="N896">
        <f t="shared" si="34"/>
        <v>1</v>
      </c>
      <c r="S896" t="str">
        <f t="shared" si="36"/>
        <v>Phyllonorycter harrisella</v>
      </c>
    </row>
    <row r="897" spans="2:19" ht="12.75">
      <c r="B897" s="17"/>
      <c r="C897" s="1" t="s">
        <v>2349</v>
      </c>
      <c r="D897">
        <v>1</v>
      </c>
      <c r="H897" s="4" t="s">
        <v>633</v>
      </c>
      <c r="I897" t="s">
        <v>681</v>
      </c>
      <c r="J897" t="s">
        <v>1045</v>
      </c>
      <c r="N897">
        <f t="shared" si="34"/>
        <v>1</v>
      </c>
      <c r="S897" t="str">
        <f t="shared" si="36"/>
        <v>Phyllonorycter nicelii</v>
      </c>
    </row>
    <row r="898" spans="1:19" ht="12.75">
      <c r="A898">
        <v>705</v>
      </c>
      <c r="B898" s="17" t="str">
        <f>HYPERLINK("http://observations.be/gebied/view/32595?from=2000-01-01&amp;to=2010-10-25&amp;sp="&amp;A898,"Scheutbos")</f>
        <v>Scheutbos</v>
      </c>
      <c r="C898" s="1" t="s">
        <v>1439</v>
      </c>
      <c r="D898">
        <v>1</v>
      </c>
      <c r="F898" t="s">
        <v>1441</v>
      </c>
      <c r="G898" t="s">
        <v>1440</v>
      </c>
      <c r="H898" s="4" t="s">
        <v>633</v>
      </c>
      <c r="I898" t="s">
        <v>533</v>
      </c>
      <c r="K898">
        <v>1</v>
      </c>
      <c r="N898">
        <f t="shared" si="34"/>
        <v>1</v>
      </c>
      <c r="S898" t="str">
        <f t="shared" si="36"/>
        <v>Pieris brassicae</v>
      </c>
    </row>
    <row r="899" spans="2:19" ht="12.75">
      <c r="B899" s="17"/>
      <c r="C899" s="23" t="s">
        <v>3382</v>
      </c>
      <c r="D899">
        <v>1</v>
      </c>
      <c r="G899" s="9" t="s">
        <v>3383</v>
      </c>
      <c r="H899" s="8" t="s">
        <v>633</v>
      </c>
      <c r="I899" s="9" t="s">
        <v>533</v>
      </c>
      <c r="J899" s="9" t="s">
        <v>3224</v>
      </c>
      <c r="N899">
        <f t="shared" si="34"/>
        <v>1</v>
      </c>
      <c r="S899" t="str">
        <f t="shared" si="36"/>
        <v>Pieris mannii</v>
      </c>
    </row>
    <row r="900" spans="1:19" ht="12.75">
      <c r="A900">
        <v>709</v>
      </c>
      <c r="B900" s="17" t="str">
        <f>HYPERLINK("http://observations.be/gebied/view/32595?from=2000-01-01&amp;to=2010-10-25&amp;sp="&amp;A900,"Scheutbos")</f>
        <v>Scheutbos</v>
      </c>
      <c r="C900" s="1" t="s">
        <v>674</v>
      </c>
      <c r="D900">
        <v>1</v>
      </c>
      <c r="E900">
        <v>114</v>
      </c>
      <c r="F900" t="s">
        <v>382</v>
      </c>
      <c r="G900" t="s">
        <v>415</v>
      </c>
      <c r="H900" s="4" t="s">
        <v>633</v>
      </c>
      <c r="I900" t="s">
        <v>533</v>
      </c>
      <c r="K900">
        <v>1</v>
      </c>
      <c r="N900">
        <f t="shared" si="34"/>
        <v>1</v>
      </c>
      <c r="S900" t="str">
        <f t="shared" si="36"/>
        <v>Pieris napi</v>
      </c>
    </row>
    <row r="901" spans="1:19" ht="12.75">
      <c r="A901">
        <v>710</v>
      </c>
      <c r="B901" s="17" t="str">
        <f>HYPERLINK("http://observations.be/gebied/view/32595?from=2000-01-01&amp;to=2010-10-25&amp;sp="&amp;A901,"Scheutbos")</f>
        <v>Scheutbos</v>
      </c>
      <c r="C901" s="1" t="s">
        <v>318</v>
      </c>
      <c r="D901">
        <v>1</v>
      </c>
      <c r="E901">
        <v>114</v>
      </c>
      <c r="F901" t="s">
        <v>452</v>
      </c>
      <c r="G901" t="s">
        <v>418</v>
      </c>
      <c r="H901" s="4" t="s">
        <v>633</v>
      </c>
      <c r="I901" t="s">
        <v>533</v>
      </c>
      <c r="J901" t="s">
        <v>1045</v>
      </c>
      <c r="K901">
        <v>1</v>
      </c>
      <c r="N901">
        <f t="shared" si="34"/>
        <v>1</v>
      </c>
      <c r="S901" t="str">
        <f t="shared" si="36"/>
        <v>Pieris rapae</v>
      </c>
    </row>
    <row r="902" spans="2:19" ht="12.75">
      <c r="B902" s="17"/>
      <c r="C902" s="1" t="s">
        <v>2568</v>
      </c>
      <c r="D902">
        <v>1</v>
      </c>
      <c r="H902" s="4" t="s">
        <v>633</v>
      </c>
      <c r="I902" t="s">
        <v>760</v>
      </c>
      <c r="J902" t="s">
        <v>1045</v>
      </c>
      <c r="N902">
        <f t="shared" si="34"/>
        <v>1</v>
      </c>
      <c r="S902" t="str">
        <f t="shared" si="36"/>
        <v>Platyptilia sp (tetradactyla?)</v>
      </c>
    </row>
    <row r="903" spans="1:19" ht="12.75">
      <c r="A903">
        <v>1791</v>
      </c>
      <c r="B903" s="17" t="str">
        <f aca="true" t="shared" si="37" ref="B903:B918">HYPERLINK("http://observations.be/gebied/view/32595?from=2000-01-01&amp;to=2010-10-25&amp;sp="&amp;A903,"Scheutbos")</f>
        <v>Scheutbos</v>
      </c>
      <c r="C903" s="1" t="s">
        <v>13</v>
      </c>
      <c r="D903">
        <v>1</v>
      </c>
      <c r="F903" t="s">
        <v>14</v>
      </c>
      <c r="G903" t="s">
        <v>15</v>
      </c>
      <c r="H903" s="4" t="s">
        <v>633</v>
      </c>
      <c r="I903" t="s">
        <v>607</v>
      </c>
      <c r="K903">
        <v>1</v>
      </c>
      <c r="N903">
        <f t="shared" si="34"/>
        <v>1</v>
      </c>
      <c r="S903" t="str">
        <f t="shared" si="36"/>
        <v>Pleuroptya ruralis</v>
      </c>
    </row>
    <row r="904" spans="1:19" ht="12.75">
      <c r="A904">
        <v>25740</v>
      </c>
      <c r="B904" s="17" t="str">
        <f t="shared" si="37"/>
        <v>Scheutbos</v>
      </c>
      <c r="C904" s="1" t="s">
        <v>1125</v>
      </c>
      <c r="D904">
        <v>1</v>
      </c>
      <c r="H904" s="4" t="s">
        <v>633</v>
      </c>
      <c r="I904" t="s">
        <v>1126</v>
      </c>
      <c r="J904" t="s">
        <v>1045</v>
      </c>
      <c r="K904">
        <v>1</v>
      </c>
      <c r="N904">
        <f t="shared" si="34"/>
        <v>1</v>
      </c>
      <c r="S904" t="str">
        <f t="shared" si="36"/>
        <v>Pleurota sp</v>
      </c>
    </row>
    <row r="905" spans="2:19" ht="12.75">
      <c r="B905" s="17"/>
      <c r="C905" s="1" t="s">
        <v>2758</v>
      </c>
      <c r="D905">
        <v>1</v>
      </c>
      <c r="H905" s="4" t="s">
        <v>633</v>
      </c>
      <c r="I905" t="s">
        <v>336</v>
      </c>
      <c r="J905" t="s">
        <v>2759</v>
      </c>
      <c r="N905">
        <f t="shared" si="34"/>
        <v>1</v>
      </c>
      <c r="S905" t="str">
        <f t="shared" si="36"/>
        <v>Plusia festucae</v>
      </c>
    </row>
    <row r="906" spans="1:19" ht="12.75">
      <c r="A906">
        <v>703</v>
      </c>
      <c r="B906" s="17" t="str">
        <f t="shared" si="37"/>
        <v>Scheutbos</v>
      </c>
      <c r="C906" s="1" t="s">
        <v>152</v>
      </c>
      <c r="D906">
        <v>1</v>
      </c>
      <c r="E906">
        <v>116</v>
      </c>
      <c r="F906" t="s">
        <v>153</v>
      </c>
      <c r="G906" t="s">
        <v>419</v>
      </c>
      <c r="H906" s="4" t="s">
        <v>633</v>
      </c>
      <c r="I906" t="s">
        <v>532</v>
      </c>
      <c r="K906">
        <v>1</v>
      </c>
      <c r="N906">
        <f t="shared" si="34"/>
        <v>1</v>
      </c>
      <c r="S906" t="str">
        <f t="shared" si="36"/>
        <v>Polygonia c-album</v>
      </c>
    </row>
    <row r="907" spans="1:19" ht="12.75">
      <c r="A907">
        <v>708</v>
      </c>
      <c r="B907" s="17" t="str">
        <f t="shared" si="37"/>
        <v>Scheutbos</v>
      </c>
      <c r="C907" s="1" t="s">
        <v>51</v>
      </c>
      <c r="D907">
        <v>1</v>
      </c>
      <c r="E907">
        <v>122</v>
      </c>
      <c r="F907" t="s">
        <v>1231</v>
      </c>
      <c r="G907" t="s">
        <v>420</v>
      </c>
      <c r="H907" s="4" t="s">
        <v>633</v>
      </c>
      <c r="I907" t="s">
        <v>101</v>
      </c>
      <c r="K907">
        <v>1</v>
      </c>
      <c r="N907">
        <f t="shared" si="34"/>
        <v>1</v>
      </c>
      <c r="S907" t="str">
        <f t="shared" si="36"/>
        <v>Polyommatus icarus</v>
      </c>
    </row>
    <row r="908" spans="2:19" ht="12.75">
      <c r="B908" s="17"/>
      <c r="C908" s="13" t="s">
        <v>3027</v>
      </c>
      <c r="D908">
        <v>1</v>
      </c>
      <c r="G908" s="9" t="s">
        <v>3028</v>
      </c>
      <c r="H908" s="8" t="s">
        <v>633</v>
      </c>
      <c r="I908" s="9" t="s">
        <v>336</v>
      </c>
      <c r="J908" s="9" t="s">
        <v>1406</v>
      </c>
      <c r="N908">
        <f t="shared" si="34"/>
        <v>1</v>
      </c>
      <c r="S908" t="str">
        <f t="shared" si="36"/>
        <v>Prododeltote pygarge</v>
      </c>
    </row>
    <row r="909" spans="1:19" ht="12.75">
      <c r="A909">
        <v>8448</v>
      </c>
      <c r="B909" s="17" t="str">
        <f t="shared" si="37"/>
        <v>Scheutbos</v>
      </c>
      <c r="C909" s="1" t="s">
        <v>1020</v>
      </c>
      <c r="D909">
        <v>1</v>
      </c>
      <c r="F909" t="s">
        <v>1902</v>
      </c>
      <c r="H909" s="4" t="s">
        <v>633</v>
      </c>
      <c r="I909" t="s">
        <v>322</v>
      </c>
      <c r="J909" t="s">
        <v>1045</v>
      </c>
      <c r="K909">
        <v>1</v>
      </c>
      <c r="N909">
        <f t="shared" si="34"/>
        <v>1</v>
      </c>
      <c r="S909" t="str">
        <f t="shared" si="36"/>
        <v>Pseudargyrotoza conwagana</v>
      </c>
    </row>
    <row r="910" spans="1:19" ht="12.75">
      <c r="A910">
        <v>1682</v>
      </c>
      <c r="B910" s="17" t="str">
        <f t="shared" si="37"/>
        <v>Scheutbos</v>
      </c>
      <c r="C910" s="1" t="s">
        <v>1415</v>
      </c>
      <c r="D910">
        <v>1</v>
      </c>
      <c r="F910" t="s">
        <v>1417</v>
      </c>
      <c r="G910" t="s">
        <v>1416</v>
      </c>
      <c r="H910" s="4" t="s">
        <v>633</v>
      </c>
      <c r="I910" t="s">
        <v>760</v>
      </c>
      <c r="J910" t="s">
        <v>1045</v>
      </c>
      <c r="K910">
        <v>1</v>
      </c>
      <c r="N910">
        <f t="shared" si="34"/>
        <v>1</v>
      </c>
      <c r="S910" t="str">
        <f t="shared" si="36"/>
        <v>Pterophorus pentadactyla</v>
      </c>
    </row>
    <row r="911" spans="2:19" ht="12.75">
      <c r="B911" s="17"/>
      <c r="C911" s="13" t="s">
        <v>2960</v>
      </c>
      <c r="D911">
        <v>1</v>
      </c>
      <c r="G911" s="9" t="s">
        <v>2961</v>
      </c>
      <c r="H911" s="8" t="s">
        <v>633</v>
      </c>
      <c r="I911" s="9" t="s">
        <v>710</v>
      </c>
      <c r="J911" s="9" t="s">
        <v>1406</v>
      </c>
      <c r="N911">
        <f t="shared" si="34"/>
        <v>1</v>
      </c>
      <c r="S911" t="str">
        <f t="shared" si="36"/>
        <v>Pterostoma palpina</v>
      </c>
    </row>
    <row r="912" spans="1:19" ht="12.75">
      <c r="A912">
        <v>1492</v>
      </c>
      <c r="B912" s="17" t="str">
        <f t="shared" si="37"/>
        <v>Scheutbos</v>
      </c>
      <c r="C912" s="1" t="s">
        <v>23</v>
      </c>
      <c r="D912">
        <v>1</v>
      </c>
      <c r="E912">
        <v>128</v>
      </c>
      <c r="F912" t="s">
        <v>1904</v>
      </c>
      <c r="G912" s="9" t="s">
        <v>3250</v>
      </c>
      <c r="H912" s="4" t="s">
        <v>633</v>
      </c>
      <c r="I912" t="s">
        <v>2422</v>
      </c>
      <c r="K912">
        <v>1</v>
      </c>
      <c r="N912">
        <f aca="true" t="shared" si="38" ref="N912:N965">D912</f>
        <v>1</v>
      </c>
      <c r="S912" t="str">
        <f aca="true" t="shared" si="39" ref="S912:S1004">C912</f>
        <v>Pyrausta aurata</v>
      </c>
    </row>
    <row r="913" spans="2:19" ht="12.75">
      <c r="B913" s="17"/>
      <c r="C913" s="1" t="s">
        <v>3248</v>
      </c>
      <c r="D913">
        <v>1</v>
      </c>
      <c r="G913" t="s">
        <v>3249</v>
      </c>
      <c r="H913" s="4" t="s">
        <v>633</v>
      </c>
      <c r="I913" t="s">
        <v>3251</v>
      </c>
      <c r="N913">
        <f t="shared" si="38"/>
        <v>1</v>
      </c>
      <c r="S913" t="str">
        <f t="shared" si="39"/>
        <v>Pyrausta despicata</v>
      </c>
    </row>
    <row r="914" spans="2:19" ht="12.75">
      <c r="B914" s="17"/>
      <c r="C914" s="1" t="s">
        <v>2693</v>
      </c>
      <c r="D914">
        <v>1</v>
      </c>
      <c r="H914" s="4" t="s">
        <v>633</v>
      </c>
      <c r="I914" t="s">
        <v>2422</v>
      </c>
      <c r="N914">
        <v>1</v>
      </c>
      <c r="S914" t="str">
        <f t="shared" si="39"/>
        <v>Pyrausta purpuralis</v>
      </c>
    </row>
    <row r="915" spans="1:19" ht="12.75">
      <c r="A915">
        <v>715</v>
      </c>
      <c r="B915" s="17" t="str">
        <f t="shared" si="37"/>
        <v>Scheutbos</v>
      </c>
      <c r="C915" s="1" t="s">
        <v>123</v>
      </c>
      <c r="D915">
        <v>1</v>
      </c>
      <c r="E915">
        <v>120</v>
      </c>
      <c r="F915" t="s">
        <v>1905</v>
      </c>
      <c r="G915" t="s">
        <v>187</v>
      </c>
      <c r="H915" s="4" t="s">
        <v>633</v>
      </c>
      <c r="I915" t="s">
        <v>532</v>
      </c>
      <c r="K915">
        <v>1</v>
      </c>
      <c r="N915">
        <f t="shared" si="38"/>
        <v>1</v>
      </c>
      <c r="S915" t="str">
        <f t="shared" si="39"/>
        <v>Pyronia tithonus</v>
      </c>
    </row>
    <row r="916" spans="2:19" ht="12.75">
      <c r="B916" s="17"/>
      <c r="C916" s="1" t="s">
        <v>2908</v>
      </c>
      <c r="D916">
        <v>1</v>
      </c>
      <c r="G916" t="s">
        <v>2909</v>
      </c>
      <c r="H916" s="4" t="s">
        <v>633</v>
      </c>
      <c r="I916" t="s">
        <v>101</v>
      </c>
      <c r="J916" t="s">
        <v>1406</v>
      </c>
      <c r="N916">
        <f t="shared" si="38"/>
        <v>1</v>
      </c>
      <c r="S916" t="str">
        <f t="shared" si="39"/>
        <v>Quercusia quercus</v>
      </c>
    </row>
    <row r="917" spans="2:19" ht="12.75">
      <c r="B917" s="17"/>
      <c r="C917" s="13" t="s">
        <v>3029</v>
      </c>
      <c r="D917">
        <v>1</v>
      </c>
      <c r="G917" s="9" t="s">
        <v>3030</v>
      </c>
      <c r="H917" s="8" t="s">
        <v>633</v>
      </c>
      <c r="I917" s="9" t="s">
        <v>336</v>
      </c>
      <c r="J917" s="9" t="s">
        <v>1406</v>
      </c>
      <c r="N917">
        <f t="shared" si="38"/>
        <v>1</v>
      </c>
      <c r="S917" t="str">
        <f t="shared" si="39"/>
        <v>Rhizedra lutosa</v>
      </c>
    </row>
    <row r="918" spans="1:19" ht="12.75">
      <c r="A918">
        <v>1815</v>
      </c>
      <c r="B918" s="17" t="str">
        <f t="shared" si="37"/>
        <v>Scheutbos</v>
      </c>
      <c r="C918" s="1" t="s">
        <v>249</v>
      </c>
      <c r="D918">
        <v>1</v>
      </c>
      <c r="F918" t="s">
        <v>583</v>
      </c>
      <c r="G918" t="s">
        <v>584</v>
      </c>
      <c r="H918" s="4" t="s">
        <v>633</v>
      </c>
      <c r="I918" t="s">
        <v>336</v>
      </c>
      <c r="K918">
        <v>1</v>
      </c>
      <c r="N918">
        <f t="shared" si="38"/>
        <v>1</v>
      </c>
      <c r="S918" t="str">
        <f t="shared" si="39"/>
        <v>Rivula sericealis</v>
      </c>
    </row>
    <row r="919" spans="2:19" ht="12.75">
      <c r="B919" s="17"/>
      <c r="C919" s="23" t="s">
        <v>2777</v>
      </c>
      <c r="D919">
        <v>1</v>
      </c>
      <c r="F919" t="s">
        <v>2778</v>
      </c>
      <c r="G919" t="s">
        <v>2779</v>
      </c>
      <c r="H919" s="4" t="s">
        <v>633</v>
      </c>
      <c r="I919" t="s">
        <v>101</v>
      </c>
      <c r="J919" t="s">
        <v>2720</v>
      </c>
      <c r="N919">
        <f t="shared" si="38"/>
        <v>1</v>
      </c>
      <c r="S919" t="str">
        <f t="shared" si="39"/>
        <v>Satyrium w-album</v>
      </c>
    </row>
    <row r="920" spans="2:19" ht="12.75">
      <c r="B920" s="17"/>
      <c r="C920" s="13" t="s">
        <v>2893</v>
      </c>
      <c r="D920">
        <v>1</v>
      </c>
      <c r="H920" s="8" t="s">
        <v>633</v>
      </c>
      <c r="I920" s="9" t="s">
        <v>336</v>
      </c>
      <c r="N920">
        <f t="shared" si="38"/>
        <v>1</v>
      </c>
      <c r="S920" t="str">
        <f t="shared" si="39"/>
        <v>Scoliopteryx libatrix</v>
      </c>
    </row>
    <row r="921" spans="2:19" ht="12.75">
      <c r="B921" s="17"/>
      <c r="C921" s="1" t="s">
        <v>2525</v>
      </c>
      <c r="D921">
        <v>1</v>
      </c>
      <c r="H921" s="4" t="s">
        <v>633</v>
      </c>
      <c r="I921" t="s">
        <v>2422</v>
      </c>
      <c r="J921" t="s">
        <v>1045</v>
      </c>
      <c r="N921">
        <f t="shared" si="38"/>
        <v>1</v>
      </c>
      <c r="S921" t="str">
        <f t="shared" si="39"/>
        <v>Scoparia sp</v>
      </c>
    </row>
    <row r="922" spans="2:19" ht="12.75">
      <c r="B922" s="17"/>
      <c r="C922" s="1" t="s">
        <v>2942</v>
      </c>
      <c r="D922">
        <v>1</v>
      </c>
      <c r="G922" t="s">
        <v>2943</v>
      </c>
      <c r="H922" s="4" t="s">
        <v>633</v>
      </c>
      <c r="I922" t="s">
        <v>608</v>
      </c>
      <c r="J922" t="s">
        <v>1406</v>
      </c>
      <c r="N922">
        <f t="shared" si="38"/>
        <v>1</v>
      </c>
      <c r="S922" t="str">
        <f t="shared" si="39"/>
        <v>Scopula imitaria</v>
      </c>
    </row>
    <row r="923" spans="2:19" ht="12.75">
      <c r="B923" s="17"/>
      <c r="C923" s="1" t="s">
        <v>2819</v>
      </c>
      <c r="D923">
        <v>1</v>
      </c>
      <c r="H923" s="4" t="s">
        <v>633</v>
      </c>
      <c r="I923" t="s">
        <v>608</v>
      </c>
      <c r="J923" t="s">
        <v>1045</v>
      </c>
      <c r="N923">
        <f t="shared" si="38"/>
        <v>1</v>
      </c>
      <c r="S923" t="str">
        <f t="shared" si="39"/>
        <v>Scopula marginepunctata</v>
      </c>
    </row>
    <row r="924" spans="2:19" ht="12.75">
      <c r="B924" s="17"/>
      <c r="C924" s="1" t="s">
        <v>2944</v>
      </c>
      <c r="D924">
        <v>1</v>
      </c>
      <c r="G924" t="s">
        <v>2945</v>
      </c>
      <c r="H924" s="4" t="s">
        <v>633</v>
      </c>
      <c r="I924" t="s">
        <v>608</v>
      </c>
      <c r="J924" t="s">
        <v>1406</v>
      </c>
      <c r="N924">
        <f t="shared" si="38"/>
        <v>1</v>
      </c>
      <c r="S924" t="str">
        <f t="shared" si="39"/>
        <v>Scotopteryx chenopodiata</v>
      </c>
    </row>
    <row r="925" spans="2:19" ht="12.75">
      <c r="B925" s="17"/>
      <c r="C925" s="1" t="s">
        <v>2339</v>
      </c>
      <c r="D925">
        <v>1</v>
      </c>
      <c r="H925" s="4" t="s">
        <v>633</v>
      </c>
      <c r="I925" t="s">
        <v>1028</v>
      </c>
      <c r="J925" t="s">
        <v>1045</v>
      </c>
      <c r="N925">
        <f t="shared" si="38"/>
        <v>1</v>
      </c>
      <c r="S925" t="str">
        <f t="shared" si="39"/>
        <v>Scythropia crataegella</v>
      </c>
    </row>
    <row r="926" spans="1:19" ht="12.75">
      <c r="A926">
        <v>8095</v>
      </c>
      <c r="B926" s="17" t="str">
        <f>HYPERLINK("http://observations.be/gebied/view/32595?from=2000-01-01&amp;to=2010-10-25&amp;sp="&amp;A926,"Scheutbos")</f>
        <v>Scheutbos</v>
      </c>
      <c r="C926" s="1" t="s">
        <v>1124</v>
      </c>
      <c r="D926">
        <v>1</v>
      </c>
      <c r="F926" t="s">
        <v>1916</v>
      </c>
      <c r="H926" s="4" t="s">
        <v>633</v>
      </c>
      <c r="I926" t="s">
        <v>608</v>
      </c>
      <c r="K926">
        <v>1</v>
      </c>
      <c r="N926">
        <f t="shared" si="38"/>
        <v>1</v>
      </c>
      <c r="S926" t="str">
        <f t="shared" si="39"/>
        <v>Selenia dentaria</v>
      </c>
    </row>
    <row r="927" spans="2:19" ht="12.75">
      <c r="B927" s="17"/>
      <c r="C927" s="1" t="s">
        <v>2559</v>
      </c>
      <c r="D927">
        <v>1</v>
      </c>
      <c r="G927" t="s">
        <v>2558</v>
      </c>
      <c r="H927" s="4" t="s">
        <v>633</v>
      </c>
      <c r="I927" t="s">
        <v>336</v>
      </c>
      <c r="J927" t="s">
        <v>2560</v>
      </c>
      <c r="N927">
        <f t="shared" si="38"/>
        <v>1</v>
      </c>
      <c r="S927" t="str">
        <f t="shared" si="39"/>
        <v>Shargacucullia scrophulariae</v>
      </c>
    </row>
    <row r="928" spans="2:19" ht="12.75">
      <c r="B928" s="17"/>
      <c r="C928" s="1" t="s">
        <v>2884</v>
      </c>
      <c r="D928">
        <v>1</v>
      </c>
      <c r="H928" s="4" t="s">
        <v>633</v>
      </c>
      <c r="I928" t="s">
        <v>607</v>
      </c>
      <c r="J928" t="s">
        <v>2869</v>
      </c>
      <c r="N928">
        <f t="shared" si="38"/>
        <v>1</v>
      </c>
      <c r="S928" t="str">
        <f t="shared" si="39"/>
        <v>Sitochroa palealis</v>
      </c>
    </row>
    <row r="929" spans="1:19" ht="12.75">
      <c r="A929">
        <v>1743</v>
      </c>
      <c r="B929" s="17" t="str">
        <f>HYPERLINK("http://observations.be/gebied/view/32595?from=2000-01-01&amp;to=2010-10-25&amp;sp="&amp;A929,"Scheutbos")</f>
        <v>Scheutbos</v>
      </c>
      <c r="C929" s="1" t="s">
        <v>761</v>
      </c>
      <c r="D929">
        <v>1</v>
      </c>
      <c r="F929" t="s">
        <v>790</v>
      </c>
      <c r="G929" t="s">
        <v>789</v>
      </c>
      <c r="H929" s="4" t="s">
        <v>633</v>
      </c>
      <c r="I929" t="s">
        <v>604</v>
      </c>
      <c r="K929">
        <v>1</v>
      </c>
      <c r="N929">
        <f t="shared" si="38"/>
        <v>1</v>
      </c>
      <c r="S929" t="str">
        <f t="shared" si="39"/>
        <v>Spilosoma lubricipeda</v>
      </c>
    </row>
    <row r="930" spans="2:19" ht="12.75">
      <c r="B930" s="17"/>
      <c r="C930" s="13" t="s">
        <v>3040</v>
      </c>
      <c r="D930">
        <v>1</v>
      </c>
      <c r="G930" s="9" t="s">
        <v>3041</v>
      </c>
      <c r="H930" s="8" t="s">
        <v>633</v>
      </c>
      <c r="I930" s="9" t="s">
        <v>604</v>
      </c>
      <c r="J930" s="9" t="s">
        <v>1406</v>
      </c>
      <c r="N930">
        <f t="shared" si="38"/>
        <v>1</v>
      </c>
      <c r="S930" t="str">
        <f t="shared" si="39"/>
        <v>Spilosoma lutea</v>
      </c>
    </row>
    <row r="931" spans="2:19" ht="12.75">
      <c r="B931" s="17"/>
      <c r="C931" s="1" t="s">
        <v>2946</v>
      </c>
      <c r="D931">
        <v>1</v>
      </c>
      <c r="G931" t="s">
        <v>2947</v>
      </c>
      <c r="H931" s="4" t="s">
        <v>633</v>
      </c>
      <c r="I931" t="s">
        <v>608</v>
      </c>
      <c r="J931" t="s">
        <v>1406</v>
      </c>
      <c r="N931">
        <f t="shared" si="38"/>
        <v>1</v>
      </c>
      <c r="S931" t="str">
        <f t="shared" si="39"/>
        <v>Stegania trimaculata</v>
      </c>
    </row>
    <row r="932" spans="2:19" ht="12.75">
      <c r="B932" s="17"/>
      <c r="C932" s="1" t="s">
        <v>3357</v>
      </c>
      <c r="D932">
        <v>1</v>
      </c>
      <c r="G932" t="s">
        <v>3358</v>
      </c>
      <c r="H932" s="4" t="s">
        <v>633</v>
      </c>
      <c r="I932" t="s">
        <v>3359</v>
      </c>
      <c r="J932" t="s">
        <v>3224</v>
      </c>
      <c r="N932">
        <f t="shared" si="38"/>
        <v>1</v>
      </c>
      <c r="S932" t="str">
        <f t="shared" si="39"/>
        <v>Synanthedon formicaeformis</v>
      </c>
    </row>
    <row r="933" spans="2:19" ht="12.75">
      <c r="B933" s="17"/>
      <c r="C933" s="1" t="s">
        <v>2297</v>
      </c>
      <c r="D933">
        <v>1</v>
      </c>
      <c r="H933" s="4" t="s">
        <v>633</v>
      </c>
      <c r="I933" t="s">
        <v>2257</v>
      </c>
      <c r="J933" t="s">
        <v>1045</v>
      </c>
      <c r="K933">
        <v>1</v>
      </c>
      <c r="N933">
        <f t="shared" si="38"/>
        <v>1</v>
      </c>
      <c r="S933" t="str">
        <f t="shared" si="39"/>
        <v>Taleporia tubulosa</v>
      </c>
    </row>
    <row r="934" spans="2:19" ht="12.75">
      <c r="B934" s="17"/>
      <c r="C934" s="23" t="s">
        <v>3399</v>
      </c>
      <c r="D934">
        <v>1</v>
      </c>
      <c r="G934" s="9" t="s">
        <v>3400</v>
      </c>
      <c r="H934" s="8" t="s">
        <v>633</v>
      </c>
      <c r="I934" s="9" t="s">
        <v>605</v>
      </c>
      <c r="J934" s="9" t="s">
        <v>3224</v>
      </c>
      <c r="N934">
        <f t="shared" si="38"/>
        <v>1</v>
      </c>
      <c r="S934" t="str">
        <f t="shared" si="39"/>
        <v>Tebenna micalis</v>
      </c>
    </row>
    <row r="935" spans="2:19" ht="12.75">
      <c r="B935" s="17"/>
      <c r="C935" s="13" t="s">
        <v>3031</v>
      </c>
      <c r="D935">
        <v>1</v>
      </c>
      <c r="G935" s="9" t="s">
        <v>3032</v>
      </c>
      <c r="H935" s="8" t="s">
        <v>633</v>
      </c>
      <c r="I935" s="9" t="s">
        <v>336</v>
      </c>
      <c r="J935" s="9" t="s">
        <v>1406</v>
      </c>
      <c r="N935">
        <f t="shared" si="38"/>
        <v>1</v>
      </c>
      <c r="S935" t="str">
        <f t="shared" si="39"/>
        <v>Thalpophila matura</v>
      </c>
    </row>
    <row r="936" spans="2:19" ht="12.75">
      <c r="B936" s="17"/>
      <c r="C936" s="13" t="s">
        <v>3214</v>
      </c>
      <c r="D936">
        <v>1</v>
      </c>
      <c r="G936" s="9" t="s">
        <v>3215</v>
      </c>
      <c r="H936" s="8" t="s">
        <v>633</v>
      </c>
      <c r="I936" s="9" t="s">
        <v>710</v>
      </c>
      <c r="J936" s="9" t="s">
        <v>3204</v>
      </c>
      <c r="N936">
        <f t="shared" si="38"/>
        <v>1</v>
      </c>
      <c r="S936" t="str">
        <f t="shared" si="39"/>
        <v>Thaumetopoea processionea</v>
      </c>
    </row>
    <row r="937" spans="2:19" ht="12.75">
      <c r="B937" s="17"/>
      <c r="C937" s="23" t="s">
        <v>2701</v>
      </c>
      <c r="D937">
        <v>1</v>
      </c>
      <c r="G937" t="s">
        <v>2702</v>
      </c>
      <c r="H937" s="4" t="s">
        <v>633</v>
      </c>
      <c r="I937" t="s">
        <v>101</v>
      </c>
      <c r="N937">
        <f t="shared" si="38"/>
        <v>1</v>
      </c>
      <c r="S937" t="str">
        <f t="shared" si="39"/>
        <v>Thecla betulae</v>
      </c>
    </row>
    <row r="938" spans="2:19" ht="12.75">
      <c r="B938" s="17"/>
      <c r="C938" s="13" t="s">
        <v>2948</v>
      </c>
      <c r="D938">
        <v>1</v>
      </c>
      <c r="G938" s="9" t="s">
        <v>2949</v>
      </c>
      <c r="H938" s="8" t="s">
        <v>633</v>
      </c>
      <c r="I938" s="9" t="s">
        <v>608</v>
      </c>
      <c r="J938" s="9" t="s">
        <v>1406</v>
      </c>
      <c r="N938">
        <f t="shared" si="38"/>
        <v>1</v>
      </c>
      <c r="S938" t="str">
        <f t="shared" si="39"/>
        <v>Thera juniperata</v>
      </c>
    </row>
    <row r="939" spans="2:19" ht="12.75">
      <c r="B939" s="17"/>
      <c r="C939" s="13" t="s">
        <v>2950</v>
      </c>
      <c r="D939">
        <v>1</v>
      </c>
      <c r="G939" s="9" t="s">
        <v>2951</v>
      </c>
      <c r="H939" s="8" t="s">
        <v>633</v>
      </c>
      <c r="I939" s="9" t="s">
        <v>608</v>
      </c>
      <c r="J939" s="9" t="s">
        <v>1406</v>
      </c>
      <c r="N939">
        <f t="shared" si="38"/>
        <v>1</v>
      </c>
      <c r="S939" t="str">
        <f t="shared" si="39"/>
        <v>Thera variata</v>
      </c>
    </row>
    <row r="940" spans="2:19" ht="12.75">
      <c r="B940" s="17"/>
      <c r="C940" s="1" t="s">
        <v>2518</v>
      </c>
      <c r="D940">
        <v>0</v>
      </c>
      <c r="H940" s="4" t="s">
        <v>633</v>
      </c>
      <c r="I940" t="s">
        <v>608</v>
      </c>
      <c r="J940" t="s">
        <v>1045</v>
      </c>
      <c r="K940">
        <v>1</v>
      </c>
      <c r="N940">
        <f t="shared" si="38"/>
        <v>0</v>
      </c>
      <c r="S940" t="str">
        <f t="shared" si="39"/>
        <v>Thera sp</v>
      </c>
    </row>
    <row r="941" spans="1:19" ht="12.75">
      <c r="A941">
        <v>717</v>
      </c>
      <c r="B941" s="17" t="str">
        <f>HYPERLINK("http://observations.be/gebied/view/32595?from=2000-01-01&amp;to=2010-10-25&amp;sp="&amp;A941,"Scheutbos")</f>
        <v>Scheutbos</v>
      </c>
      <c r="C941" s="1" t="s">
        <v>53</v>
      </c>
      <c r="D941">
        <v>1</v>
      </c>
      <c r="E941">
        <v>122</v>
      </c>
      <c r="F941" t="s">
        <v>316</v>
      </c>
      <c r="G941" t="s">
        <v>122</v>
      </c>
      <c r="H941" s="4" t="s">
        <v>633</v>
      </c>
      <c r="I941" t="s">
        <v>610</v>
      </c>
      <c r="K941">
        <v>1</v>
      </c>
      <c r="N941">
        <f t="shared" si="38"/>
        <v>1</v>
      </c>
      <c r="S941" t="str">
        <f t="shared" si="39"/>
        <v>Thymelicus lineola</v>
      </c>
    </row>
    <row r="942" spans="2:19" ht="12.75">
      <c r="B942" s="17"/>
      <c r="C942" s="1" t="s">
        <v>2795</v>
      </c>
      <c r="D942">
        <v>1</v>
      </c>
      <c r="G942" t="s">
        <v>2796</v>
      </c>
      <c r="H942" s="4" t="s">
        <v>633</v>
      </c>
      <c r="I942" t="s">
        <v>610</v>
      </c>
      <c r="N942">
        <f t="shared" si="38"/>
        <v>1</v>
      </c>
      <c r="S942" t="str">
        <f t="shared" si="39"/>
        <v>Thymelicus sylvestris</v>
      </c>
    </row>
    <row r="943" spans="2:19" ht="12.75">
      <c r="B943" s="17"/>
      <c r="C943" s="1" t="s">
        <v>2527</v>
      </c>
      <c r="D943">
        <v>1</v>
      </c>
      <c r="H943" s="4" t="s">
        <v>633</v>
      </c>
      <c r="I943" t="s">
        <v>336</v>
      </c>
      <c r="J943" t="s">
        <v>1045</v>
      </c>
      <c r="K943">
        <v>1</v>
      </c>
      <c r="N943">
        <f>D943</f>
        <v>1</v>
      </c>
      <c r="S943" t="str">
        <f>C943</f>
        <v>Tiliacea (Xanthia) aurago</v>
      </c>
    </row>
    <row r="944" spans="2:19" ht="12.75">
      <c r="B944" s="17"/>
      <c r="C944" s="1" t="s">
        <v>2465</v>
      </c>
      <c r="D944">
        <v>1</v>
      </c>
      <c r="F944" t="s">
        <v>2464</v>
      </c>
      <c r="H944" s="4" t="s">
        <v>633</v>
      </c>
      <c r="I944" t="s">
        <v>608</v>
      </c>
      <c r="K944">
        <v>1</v>
      </c>
      <c r="N944">
        <f t="shared" si="38"/>
        <v>1</v>
      </c>
      <c r="S944" t="str">
        <f t="shared" si="39"/>
        <v>Timandra comae</v>
      </c>
    </row>
    <row r="945" spans="2:19" ht="12.75">
      <c r="B945" s="17" t="str">
        <f>HYPERLINK("http://observations.be/gebied/view/32595?from=2000-01-01&amp;to=2010-10-25&amp;sp="&amp;A945,"Scheutbos")</f>
        <v>Scheutbos</v>
      </c>
      <c r="C945" s="1" t="s">
        <v>1267</v>
      </c>
      <c r="D945">
        <v>1</v>
      </c>
      <c r="H945" s="4" t="s">
        <v>633</v>
      </c>
      <c r="I945" t="s">
        <v>1268</v>
      </c>
      <c r="J945" t="s">
        <v>1045</v>
      </c>
      <c r="K945">
        <v>0</v>
      </c>
      <c r="N945">
        <f t="shared" si="38"/>
        <v>1</v>
      </c>
      <c r="S945" t="str">
        <f t="shared" si="39"/>
        <v>Tineidae sp</v>
      </c>
    </row>
    <row r="946" spans="2:19" ht="12.75">
      <c r="B946" s="17"/>
      <c r="C946" s="1" t="s">
        <v>2427</v>
      </c>
      <c r="D946">
        <v>1</v>
      </c>
      <c r="H946" s="4" t="s">
        <v>633</v>
      </c>
      <c r="I946" t="s">
        <v>322</v>
      </c>
      <c r="J946" t="s">
        <v>1045</v>
      </c>
      <c r="K946">
        <v>1</v>
      </c>
      <c r="N946">
        <f t="shared" si="38"/>
        <v>1</v>
      </c>
      <c r="S946" t="str">
        <f t="shared" si="39"/>
        <v>Tortrix viridana</v>
      </c>
    </row>
    <row r="947" spans="2:19" ht="12.75">
      <c r="B947" s="17"/>
      <c r="C947" s="1" t="s">
        <v>2899</v>
      </c>
      <c r="D947">
        <v>1</v>
      </c>
      <c r="G947" t="s">
        <v>2900</v>
      </c>
      <c r="H947" s="4" t="s">
        <v>633</v>
      </c>
      <c r="I947" t="s">
        <v>2898</v>
      </c>
      <c r="J947" t="s">
        <v>1406</v>
      </c>
      <c r="N947">
        <f t="shared" si="38"/>
        <v>1</v>
      </c>
      <c r="S947" t="str">
        <f t="shared" si="39"/>
        <v>Triodia sylvina</v>
      </c>
    </row>
    <row r="948" spans="1:19" ht="12.75">
      <c r="A948">
        <v>1523</v>
      </c>
      <c r="B948" s="17" t="str">
        <f>HYPERLINK("http://observations.be/gebied/view/32595?from=2000-01-01&amp;to=2010-10-25&amp;sp="&amp;A948,"Scheutbos")</f>
        <v>Scheutbos</v>
      </c>
      <c r="C948" s="1" t="s">
        <v>278</v>
      </c>
      <c r="D948">
        <v>1</v>
      </c>
      <c r="E948">
        <v>154</v>
      </c>
      <c r="F948" t="s">
        <v>1963</v>
      </c>
      <c r="G948" t="s">
        <v>548</v>
      </c>
      <c r="H948" s="4" t="s">
        <v>633</v>
      </c>
      <c r="I948" t="s">
        <v>604</v>
      </c>
      <c r="K948">
        <v>1</v>
      </c>
      <c r="N948">
        <f t="shared" si="38"/>
        <v>1</v>
      </c>
      <c r="S948" t="str">
        <f t="shared" si="39"/>
        <v>Tyria jacobaeae</v>
      </c>
    </row>
    <row r="949" spans="1:19" ht="12.75">
      <c r="A949">
        <v>723</v>
      </c>
      <c r="B949" s="17" t="str">
        <f>HYPERLINK("http://observations.be/gebied/view/32595?from=2000-01-01&amp;to=2010-10-25&amp;sp="&amp;A949,"Scheutbos")</f>
        <v>Scheutbos</v>
      </c>
      <c r="C949" s="1" t="s">
        <v>178</v>
      </c>
      <c r="D949">
        <v>1</v>
      </c>
      <c r="E949">
        <v>118</v>
      </c>
      <c r="F949">
        <v>152</v>
      </c>
      <c r="G949" t="s">
        <v>437</v>
      </c>
      <c r="H949" s="4" t="s">
        <v>633</v>
      </c>
      <c r="I949" t="s">
        <v>532</v>
      </c>
      <c r="K949">
        <v>1</v>
      </c>
      <c r="N949">
        <f t="shared" si="38"/>
        <v>1</v>
      </c>
      <c r="S949" t="str">
        <f t="shared" si="39"/>
        <v>Vanessa atalanta</v>
      </c>
    </row>
    <row r="950" spans="1:19" ht="12.75">
      <c r="A950">
        <v>724</v>
      </c>
      <c r="B950" s="17" t="str">
        <f>HYPERLINK("http://observations.be/gebied/view/32595?from=2000-01-01&amp;to=2010-10-25&amp;sp="&amp;A950,"Scheutbos")</f>
        <v>Scheutbos</v>
      </c>
      <c r="C950" s="1" t="s">
        <v>1632</v>
      </c>
      <c r="D950">
        <v>1</v>
      </c>
      <c r="E950">
        <v>118</v>
      </c>
      <c r="G950" t="s">
        <v>227</v>
      </c>
      <c r="H950" s="4" t="s">
        <v>633</v>
      </c>
      <c r="I950" t="s">
        <v>532</v>
      </c>
      <c r="K950">
        <v>1</v>
      </c>
      <c r="N950">
        <f t="shared" si="38"/>
        <v>1</v>
      </c>
      <c r="S950" t="str">
        <f t="shared" si="39"/>
        <v>Vanessa cardui</v>
      </c>
    </row>
    <row r="951" spans="2:19" ht="12.75">
      <c r="B951" s="17"/>
      <c r="C951" s="13" t="s">
        <v>3033</v>
      </c>
      <c r="D951">
        <v>1</v>
      </c>
      <c r="G951" s="9" t="s">
        <v>3034</v>
      </c>
      <c r="H951" s="8" t="s">
        <v>633</v>
      </c>
      <c r="I951" s="9" t="s">
        <v>336</v>
      </c>
      <c r="J951" s="9" t="s">
        <v>1406</v>
      </c>
      <c r="N951">
        <f t="shared" si="38"/>
        <v>1</v>
      </c>
      <c r="S951" t="str">
        <f t="shared" si="39"/>
        <v>Xanthia gilvago</v>
      </c>
    </row>
    <row r="952" spans="2:19" ht="12.75">
      <c r="B952" s="17"/>
      <c r="C952" s="1" t="s">
        <v>2516</v>
      </c>
      <c r="D952">
        <v>1</v>
      </c>
      <c r="H952" s="4" t="s">
        <v>633</v>
      </c>
      <c r="I952" t="s">
        <v>336</v>
      </c>
      <c r="J952" t="s">
        <v>1045</v>
      </c>
      <c r="K952">
        <v>1</v>
      </c>
      <c r="N952">
        <f t="shared" si="38"/>
        <v>1</v>
      </c>
      <c r="S952" t="str">
        <f t="shared" si="39"/>
        <v>Xanthia icteritia</v>
      </c>
    </row>
    <row r="953" spans="2:19" ht="12.75">
      <c r="B953" s="17"/>
      <c r="C953" s="13" t="s">
        <v>2952</v>
      </c>
      <c r="D953">
        <v>1</v>
      </c>
      <c r="G953" s="9" t="s">
        <v>2956</v>
      </c>
      <c r="H953" s="4" t="s">
        <v>633</v>
      </c>
      <c r="I953" t="s">
        <v>608</v>
      </c>
      <c r="J953" s="9" t="s">
        <v>1406</v>
      </c>
      <c r="N953">
        <f t="shared" si="38"/>
        <v>1</v>
      </c>
      <c r="S953" t="str">
        <f t="shared" si="39"/>
        <v>Xanthorhoe designata</v>
      </c>
    </row>
    <row r="954" spans="2:19" ht="12.75">
      <c r="B954" s="17"/>
      <c r="C954" s="13" t="s">
        <v>2953</v>
      </c>
      <c r="D954">
        <v>1</v>
      </c>
      <c r="G954" s="9" t="s">
        <v>2957</v>
      </c>
      <c r="H954" s="8" t="s">
        <v>633</v>
      </c>
      <c r="I954" t="s">
        <v>608</v>
      </c>
      <c r="J954" s="9" t="s">
        <v>1406</v>
      </c>
      <c r="N954">
        <f t="shared" si="38"/>
        <v>1</v>
      </c>
      <c r="S954" t="str">
        <f t="shared" si="39"/>
        <v>Xanthorhoe ferrugata</v>
      </c>
    </row>
    <row r="955" spans="2:19" ht="12.75">
      <c r="B955" s="17"/>
      <c r="C955" s="13" t="s">
        <v>2954</v>
      </c>
      <c r="D955">
        <v>1</v>
      </c>
      <c r="G955" s="9" t="s">
        <v>2958</v>
      </c>
      <c r="H955" s="8" t="s">
        <v>633</v>
      </c>
      <c r="I955" t="s">
        <v>608</v>
      </c>
      <c r="J955" s="9" t="s">
        <v>1406</v>
      </c>
      <c r="N955">
        <f t="shared" si="38"/>
        <v>1</v>
      </c>
      <c r="S955" t="str">
        <f t="shared" si="39"/>
        <v>Xanthorhoe fluctuata</v>
      </c>
    </row>
    <row r="956" spans="2:19" ht="12.75">
      <c r="B956" s="17"/>
      <c r="C956" s="13" t="s">
        <v>2673</v>
      </c>
      <c r="D956">
        <v>1</v>
      </c>
      <c r="H956" s="8" t="s">
        <v>633</v>
      </c>
      <c r="I956" t="s">
        <v>608</v>
      </c>
      <c r="J956" s="9" t="s">
        <v>1406</v>
      </c>
      <c r="N956">
        <f t="shared" si="38"/>
        <v>1</v>
      </c>
      <c r="S956" t="str">
        <f t="shared" si="39"/>
        <v>Xanthorhoe montanata</v>
      </c>
    </row>
    <row r="957" spans="2:19" ht="12.75">
      <c r="B957" s="17"/>
      <c r="C957" s="13" t="s">
        <v>2955</v>
      </c>
      <c r="D957">
        <v>1</v>
      </c>
      <c r="G957" s="9" t="s">
        <v>2959</v>
      </c>
      <c r="H957" s="8" t="s">
        <v>633</v>
      </c>
      <c r="I957" t="s">
        <v>608</v>
      </c>
      <c r="J957" s="9" t="s">
        <v>1406</v>
      </c>
      <c r="N957">
        <f t="shared" si="38"/>
        <v>1</v>
      </c>
      <c r="S957" t="str">
        <f t="shared" si="39"/>
        <v>Xanthorhoe spadicearia</v>
      </c>
    </row>
    <row r="958" spans="2:19" ht="12.75">
      <c r="B958" s="17"/>
      <c r="C958" s="13" t="s">
        <v>3244</v>
      </c>
      <c r="D958">
        <v>1</v>
      </c>
      <c r="G958" s="9"/>
      <c r="H958" s="8" t="s">
        <v>633</v>
      </c>
      <c r="I958" t="s">
        <v>608</v>
      </c>
      <c r="J958" s="9"/>
      <c r="N958">
        <f t="shared" si="38"/>
        <v>1</v>
      </c>
      <c r="S958" t="str">
        <f t="shared" si="39"/>
        <v>Xestia baja</v>
      </c>
    </row>
    <row r="959" spans="2:19" ht="12.75">
      <c r="B959" s="17" t="str">
        <f aca="true" t="shared" si="40" ref="B959:B988">HYPERLINK("http://observations.be/gebied/view/32595?from=2000-01-01&amp;to=2010-10-25&amp;sp="&amp;A959,"Scheutbos")</f>
        <v>Scheutbos</v>
      </c>
      <c r="C959" s="1" t="s">
        <v>764</v>
      </c>
      <c r="D959">
        <v>1</v>
      </c>
      <c r="F959" t="s">
        <v>1976</v>
      </c>
      <c r="G959" t="s">
        <v>711</v>
      </c>
      <c r="H959" s="4" t="s">
        <v>633</v>
      </c>
      <c r="I959" t="s">
        <v>336</v>
      </c>
      <c r="K959">
        <v>1</v>
      </c>
      <c r="N959">
        <f t="shared" si="38"/>
        <v>1</v>
      </c>
      <c r="S959" t="str">
        <f t="shared" si="39"/>
        <v>Xestia C-nigrum</v>
      </c>
    </row>
    <row r="960" spans="2:19" ht="12.75">
      <c r="B960" s="17"/>
      <c r="C960" s="1" t="s">
        <v>2704</v>
      </c>
      <c r="D960">
        <v>1</v>
      </c>
      <c r="H960" s="4" t="s">
        <v>633</v>
      </c>
      <c r="I960" t="s">
        <v>336</v>
      </c>
      <c r="N960">
        <f t="shared" si="38"/>
        <v>1</v>
      </c>
      <c r="S960" t="str">
        <f t="shared" si="39"/>
        <v>Xestia xanthographa</v>
      </c>
    </row>
    <row r="961" spans="1:19" ht="12.75">
      <c r="A961">
        <v>8487</v>
      </c>
      <c r="B961" s="17" t="str">
        <f t="shared" si="40"/>
        <v>Scheutbos</v>
      </c>
      <c r="C961" s="1" t="s">
        <v>1027</v>
      </c>
      <c r="D961">
        <v>1</v>
      </c>
      <c r="F961" t="s">
        <v>1979</v>
      </c>
      <c r="G961" t="s">
        <v>1980</v>
      </c>
      <c r="H961" s="4" t="s">
        <v>633</v>
      </c>
      <c r="I961" t="s">
        <v>1028</v>
      </c>
      <c r="K961">
        <v>1</v>
      </c>
      <c r="N961">
        <f t="shared" si="38"/>
        <v>1</v>
      </c>
      <c r="S961" t="str">
        <f t="shared" si="39"/>
        <v>Yponomeuta cagnagella</v>
      </c>
    </row>
    <row r="962" spans="2:19" ht="12.75">
      <c r="B962" s="17"/>
      <c r="C962" s="1" t="s">
        <v>2709</v>
      </c>
      <c r="D962">
        <v>1</v>
      </c>
      <c r="H962" s="4" t="s">
        <v>633</v>
      </c>
      <c r="I962" t="s">
        <v>1028</v>
      </c>
      <c r="N962">
        <f t="shared" si="38"/>
        <v>1</v>
      </c>
      <c r="S962" t="str">
        <f t="shared" si="39"/>
        <v>Yponomeuta malinella</v>
      </c>
    </row>
    <row r="963" spans="1:19" ht="12.75">
      <c r="A963">
        <v>9265</v>
      </c>
      <c r="B963" s="17" t="str">
        <f t="shared" si="40"/>
        <v>Scheutbos</v>
      </c>
      <c r="C963" s="1" t="s">
        <v>463</v>
      </c>
      <c r="D963">
        <v>1</v>
      </c>
      <c r="F963" t="s">
        <v>304</v>
      </c>
      <c r="G963" t="s">
        <v>192</v>
      </c>
      <c r="H963" s="4" t="s">
        <v>633</v>
      </c>
      <c r="I963" t="s">
        <v>1028</v>
      </c>
      <c r="K963">
        <v>1</v>
      </c>
      <c r="N963">
        <f t="shared" si="38"/>
        <v>1</v>
      </c>
      <c r="S963" t="str">
        <f t="shared" si="39"/>
        <v>Yponomeuta padella</v>
      </c>
    </row>
    <row r="964" spans="1:19" ht="12.75">
      <c r="A964">
        <v>25644</v>
      </c>
      <c r="B964" s="17" t="str">
        <f t="shared" si="40"/>
        <v>Scheutbos</v>
      </c>
      <c r="C964" s="1" t="s">
        <v>1081</v>
      </c>
      <c r="D964">
        <v>1</v>
      </c>
      <c r="F964" t="s">
        <v>1981</v>
      </c>
      <c r="H964" s="4" t="s">
        <v>633</v>
      </c>
      <c r="I964" t="s">
        <v>1028</v>
      </c>
      <c r="K964">
        <v>1</v>
      </c>
      <c r="N964">
        <f t="shared" si="38"/>
        <v>1</v>
      </c>
      <c r="S964" t="str">
        <f t="shared" si="39"/>
        <v>Yponomeuta rorrella</v>
      </c>
    </row>
    <row r="965" spans="2:19" ht="12.75">
      <c r="B965" s="17"/>
      <c r="C965" s="1" t="s">
        <v>2901</v>
      </c>
      <c r="D965">
        <v>1</v>
      </c>
      <c r="G965" t="s">
        <v>2902</v>
      </c>
      <c r="H965" s="4" t="s">
        <v>633</v>
      </c>
      <c r="I965" t="s">
        <v>2903</v>
      </c>
      <c r="N965">
        <f t="shared" si="38"/>
        <v>1</v>
      </c>
      <c r="S965" t="str">
        <f t="shared" si="39"/>
        <v>Zygaena filipendulae</v>
      </c>
    </row>
    <row r="966" spans="1:19" ht="12.75">
      <c r="A966">
        <v>8889</v>
      </c>
      <c r="B966" s="17" t="str">
        <f t="shared" si="40"/>
        <v>Scheutbos</v>
      </c>
      <c r="C966" s="2" t="s">
        <v>386</v>
      </c>
      <c r="D966">
        <v>1</v>
      </c>
      <c r="E966">
        <v>108</v>
      </c>
      <c r="F966" t="s">
        <v>252</v>
      </c>
      <c r="G966" t="s">
        <v>453</v>
      </c>
      <c r="H966" s="4" t="s">
        <v>247</v>
      </c>
      <c r="I966" t="s">
        <v>524</v>
      </c>
      <c r="K966">
        <v>1</v>
      </c>
      <c r="L966">
        <v>1</v>
      </c>
      <c r="S966" t="str">
        <f t="shared" si="39"/>
        <v>Panorpa communis</v>
      </c>
    </row>
    <row r="967" spans="1:19" ht="12.75">
      <c r="A967">
        <v>8889</v>
      </c>
      <c r="B967" s="17" t="str">
        <f t="shared" si="40"/>
        <v>Scheutbos</v>
      </c>
      <c r="C967" s="1" t="s">
        <v>2469</v>
      </c>
      <c r="D967">
        <v>1</v>
      </c>
      <c r="G967" t="s">
        <v>453</v>
      </c>
      <c r="H967" s="4" t="s">
        <v>247</v>
      </c>
      <c r="I967" t="s">
        <v>524</v>
      </c>
      <c r="K967">
        <v>1</v>
      </c>
      <c r="S967" t="str">
        <f t="shared" si="39"/>
        <v>Panorpa germanica</v>
      </c>
    </row>
    <row r="968" spans="1:19" ht="12.75">
      <c r="A968">
        <v>8889</v>
      </c>
      <c r="B968" s="17" t="str">
        <f t="shared" si="40"/>
        <v>Scheutbos</v>
      </c>
      <c r="C968" s="1" t="s">
        <v>1118</v>
      </c>
      <c r="D968">
        <v>1</v>
      </c>
      <c r="E968">
        <v>108</v>
      </c>
      <c r="G968" t="s">
        <v>453</v>
      </c>
      <c r="H968" s="4" t="s">
        <v>247</v>
      </c>
      <c r="I968" t="s">
        <v>524</v>
      </c>
      <c r="K968">
        <v>1</v>
      </c>
      <c r="L968">
        <v>1</v>
      </c>
      <c r="S968" t="str">
        <f t="shared" si="39"/>
        <v>Panorpa vulgaris</v>
      </c>
    </row>
    <row r="969" spans="2:19" ht="12.75">
      <c r="B969" s="17" t="str">
        <f t="shared" si="40"/>
        <v>Scheutbos</v>
      </c>
      <c r="C969" s="1" t="s">
        <v>1392</v>
      </c>
      <c r="D969">
        <v>1</v>
      </c>
      <c r="H969" s="4" t="s">
        <v>637</v>
      </c>
      <c r="I969" t="s">
        <v>259</v>
      </c>
      <c r="J969" t="s">
        <v>1393</v>
      </c>
      <c r="K969">
        <v>0</v>
      </c>
      <c r="M969">
        <v>1</v>
      </c>
      <c r="S969" t="str">
        <f t="shared" si="39"/>
        <v>Amobia sp</v>
      </c>
    </row>
    <row r="970" spans="2:19" ht="12.75">
      <c r="B970" s="17"/>
      <c r="C970" s="13" t="s">
        <v>2754</v>
      </c>
      <c r="D970">
        <v>1</v>
      </c>
      <c r="H970" s="8" t="s">
        <v>637</v>
      </c>
      <c r="I970" s="9" t="s">
        <v>413</v>
      </c>
      <c r="J970" s="9" t="s">
        <v>2745</v>
      </c>
      <c r="M970">
        <v>1</v>
      </c>
      <c r="S970" t="str">
        <f t="shared" si="39"/>
        <v>Anasimyia lineata</v>
      </c>
    </row>
    <row r="971" spans="1:19" ht="12.75">
      <c r="A971">
        <v>20208</v>
      </c>
      <c r="B971" s="17" t="str">
        <f t="shared" si="40"/>
        <v>Scheutbos</v>
      </c>
      <c r="C971" s="1" t="s">
        <v>755</v>
      </c>
      <c r="D971">
        <v>1</v>
      </c>
      <c r="H971" s="4" t="s">
        <v>637</v>
      </c>
      <c r="I971" t="s">
        <v>688</v>
      </c>
      <c r="K971">
        <v>1</v>
      </c>
      <c r="M971">
        <v>1</v>
      </c>
      <c r="S971" t="str">
        <f t="shared" si="39"/>
        <v>Anomoia purmunda</v>
      </c>
    </row>
    <row r="972" spans="1:19" ht="12.75">
      <c r="A972">
        <v>18352</v>
      </c>
      <c r="B972" s="17" t="str">
        <f t="shared" si="40"/>
        <v>Scheutbos</v>
      </c>
      <c r="C972" s="1" t="s">
        <v>765</v>
      </c>
      <c r="D972">
        <v>1</v>
      </c>
      <c r="G972" s="9" t="s">
        <v>1645</v>
      </c>
      <c r="H972" s="4" t="s">
        <v>637</v>
      </c>
      <c r="I972" t="s">
        <v>344</v>
      </c>
      <c r="K972">
        <v>1</v>
      </c>
      <c r="M972">
        <v>1</v>
      </c>
      <c r="S972" t="str">
        <f t="shared" si="39"/>
        <v>Anthomyia pluvialis</v>
      </c>
    </row>
    <row r="973" spans="1:19" ht="12.75">
      <c r="A973">
        <v>16688</v>
      </c>
      <c r="B973" s="17" t="str">
        <f t="shared" si="40"/>
        <v>Scheutbos</v>
      </c>
      <c r="C973" s="1" t="s">
        <v>1337</v>
      </c>
      <c r="D973">
        <v>1</v>
      </c>
      <c r="H973" s="4" t="s">
        <v>637</v>
      </c>
      <c r="I973" t="s">
        <v>344</v>
      </c>
      <c r="J973" t="s">
        <v>883</v>
      </c>
      <c r="K973">
        <v>0</v>
      </c>
      <c r="M973">
        <v>1</v>
      </c>
      <c r="S973" t="str">
        <f t="shared" si="39"/>
        <v>Anthomyiidae sp (prob.Hydrophoria lancifer)</v>
      </c>
    </row>
    <row r="974" spans="1:19" ht="12.75">
      <c r="A974">
        <v>16688</v>
      </c>
      <c r="B974" s="17" t="str">
        <f t="shared" si="40"/>
        <v>Scheutbos</v>
      </c>
      <c r="C974" s="1" t="s">
        <v>808</v>
      </c>
      <c r="D974">
        <v>1</v>
      </c>
      <c r="H974" s="4" t="s">
        <v>637</v>
      </c>
      <c r="I974" t="s">
        <v>344</v>
      </c>
      <c r="J974" t="s">
        <v>819</v>
      </c>
      <c r="K974">
        <v>0</v>
      </c>
      <c r="M974">
        <v>1</v>
      </c>
      <c r="S974" t="str">
        <f t="shared" si="39"/>
        <v>Anthomyiidae sp (prob.Hylemya)</v>
      </c>
    </row>
    <row r="975" spans="1:19" ht="12.75">
      <c r="A975">
        <v>8309</v>
      </c>
      <c r="B975" s="17" t="str">
        <f t="shared" si="40"/>
        <v>Scheutbos</v>
      </c>
      <c r="C975" s="1" t="s">
        <v>1052</v>
      </c>
      <c r="D975">
        <v>1</v>
      </c>
      <c r="F975" s="9" t="s">
        <v>1648</v>
      </c>
      <c r="H975" s="4" t="s">
        <v>637</v>
      </c>
      <c r="I975" t="s">
        <v>403</v>
      </c>
      <c r="K975">
        <v>1</v>
      </c>
      <c r="M975">
        <v>1</v>
      </c>
      <c r="S975" t="str">
        <f t="shared" si="39"/>
        <v>Anthrax anthrax</v>
      </c>
    </row>
    <row r="976" spans="1:19" ht="12.75">
      <c r="A976">
        <v>7775</v>
      </c>
      <c r="B976" s="17" t="str">
        <f t="shared" si="40"/>
        <v>Scheutbos</v>
      </c>
      <c r="C976" s="1" t="s">
        <v>1154</v>
      </c>
      <c r="D976">
        <v>1</v>
      </c>
      <c r="F976" t="s">
        <v>1155</v>
      </c>
      <c r="H976" s="4" t="s">
        <v>637</v>
      </c>
      <c r="I976" t="s">
        <v>413</v>
      </c>
      <c r="K976">
        <v>1</v>
      </c>
      <c r="M976">
        <v>1</v>
      </c>
      <c r="S976" t="str">
        <f t="shared" si="39"/>
        <v>Baccha elongata</v>
      </c>
    </row>
    <row r="977" spans="1:19" ht="12.75">
      <c r="A977">
        <v>26628</v>
      </c>
      <c r="B977" s="17" t="str">
        <f t="shared" si="40"/>
        <v>Scheutbos</v>
      </c>
      <c r="C977" s="1" t="s">
        <v>29</v>
      </c>
      <c r="D977">
        <v>1</v>
      </c>
      <c r="H977" s="4" t="s">
        <v>637</v>
      </c>
      <c r="I977" t="s">
        <v>346</v>
      </c>
      <c r="J977" t="s">
        <v>793</v>
      </c>
      <c r="K977">
        <v>1</v>
      </c>
      <c r="M977">
        <v>1</v>
      </c>
      <c r="S977" t="str">
        <f t="shared" si="39"/>
        <v>Bellardia sp</v>
      </c>
    </row>
    <row r="978" spans="2:19" ht="12.75">
      <c r="B978" s="17" t="str">
        <f t="shared" si="40"/>
        <v>Scheutbos</v>
      </c>
      <c r="C978" s="1" t="s">
        <v>1346</v>
      </c>
      <c r="D978">
        <v>1</v>
      </c>
      <c r="H978" s="4" t="s">
        <v>637</v>
      </c>
      <c r="I978" t="s">
        <v>176</v>
      </c>
      <c r="J978" t="s">
        <v>1347</v>
      </c>
      <c r="K978">
        <v>0</v>
      </c>
      <c r="M978">
        <v>1</v>
      </c>
      <c r="S978" t="str">
        <f t="shared" si="39"/>
        <v>Beris sp</v>
      </c>
    </row>
    <row r="979" spans="1:19" ht="12.75">
      <c r="A979">
        <v>8277</v>
      </c>
      <c r="B979" s="17" t="str">
        <f t="shared" si="40"/>
        <v>Scheutbos</v>
      </c>
      <c r="C979" s="1" t="s">
        <v>218</v>
      </c>
      <c r="D979">
        <v>1</v>
      </c>
      <c r="E979">
        <v>196</v>
      </c>
      <c r="F979" t="s">
        <v>567</v>
      </c>
      <c r="G979" t="s">
        <v>321</v>
      </c>
      <c r="H979" s="4" t="s">
        <v>637</v>
      </c>
      <c r="I979" t="s">
        <v>402</v>
      </c>
      <c r="K979">
        <v>1</v>
      </c>
      <c r="M979">
        <v>1</v>
      </c>
      <c r="S979" t="str">
        <f t="shared" si="39"/>
        <v>Bibio marci</v>
      </c>
    </row>
    <row r="980" spans="1:19" ht="12.75">
      <c r="A980">
        <v>186822</v>
      </c>
      <c r="B980" s="17" t="str">
        <f t="shared" si="40"/>
        <v>Scheutbos</v>
      </c>
      <c r="C980" s="12" t="s">
        <v>1076</v>
      </c>
      <c r="D980">
        <v>1</v>
      </c>
      <c r="H980" s="4" t="s">
        <v>637</v>
      </c>
      <c r="I980" t="s">
        <v>1077</v>
      </c>
      <c r="J980" t="s">
        <v>1078</v>
      </c>
      <c r="K980">
        <v>1</v>
      </c>
      <c r="M980">
        <v>1</v>
      </c>
      <c r="S980" t="str">
        <f t="shared" si="39"/>
        <v>Bicellaria vana</v>
      </c>
    </row>
    <row r="981" spans="2:19" ht="12.75">
      <c r="B981" s="17"/>
      <c r="C981" s="1" t="s">
        <v>3323</v>
      </c>
      <c r="D981">
        <v>1</v>
      </c>
      <c r="H981" s="4" t="s">
        <v>637</v>
      </c>
      <c r="I981" t="s">
        <v>403</v>
      </c>
      <c r="M981">
        <v>1</v>
      </c>
      <c r="S981" t="str">
        <f t="shared" si="39"/>
        <v>Bombylius discolor</v>
      </c>
    </row>
    <row r="982" spans="1:19" ht="12.75">
      <c r="A982">
        <v>7733</v>
      </c>
      <c r="B982" s="17" t="str">
        <f t="shared" si="40"/>
        <v>Scheutbos</v>
      </c>
      <c r="C982" s="1" t="s">
        <v>68</v>
      </c>
      <c r="D982">
        <v>1</v>
      </c>
      <c r="E982">
        <v>200</v>
      </c>
      <c r="F982" t="s">
        <v>571</v>
      </c>
      <c r="G982" t="s">
        <v>250</v>
      </c>
      <c r="H982" s="4" t="s">
        <v>637</v>
      </c>
      <c r="I982" t="s">
        <v>403</v>
      </c>
      <c r="K982">
        <v>1</v>
      </c>
      <c r="M982">
        <v>1</v>
      </c>
      <c r="S982" t="str">
        <f t="shared" si="39"/>
        <v>Bombylius major</v>
      </c>
    </row>
    <row r="983" spans="1:19" ht="12.75">
      <c r="A983">
        <v>7786</v>
      </c>
      <c r="B983" s="17" t="str">
        <f t="shared" si="40"/>
        <v>Scheutbos</v>
      </c>
      <c r="C983" s="1" t="s">
        <v>1311</v>
      </c>
      <c r="D983">
        <v>1</v>
      </c>
      <c r="F983" s="7" t="s">
        <v>1312</v>
      </c>
      <c r="H983" s="4" t="s">
        <v>637</v>
      </c>
      <c r="I983" t="s">
        <v>413</v>
      </c>
      <c r="J983" t="s">
        <v>1310</v>
      </c>
      <c r="K983">
        <v>1</v>
      </c>
      <c r="M983">
        <v>1</v>
      </c>
      <c r="S983" t="str">
        <f t="shared" si="39"/>
        <v>Brachypalpus </v>
      </c>
    </row>
    <row r="984" spans="1:19" ht="12.75">
      <c r="A984">
        <v>20551</v>
      </c>
      <c r="B984" s="17" t="str">
        <f t="shared" si="40"/>
        <v>Scheutbos</v>
      </c>
      <c r="C984" s="1" t="s">
        <v>839</v>
      </c>
      <c r="D984">
        <v>1</v>
      </c>
      <c r="H984" s="4" t="s">
        <v>637</v>
      </c>
      <c r="I984" t="s">
        <v>841</v>
      </c>
      <c r="J984" t="s">
        <v>840</v>
      </c>
      <c r="K984">
        <v>1</v>
      </c>
      <c r="M984">
        <v>1</v>
      </c>
      <c r="S984" t="str">
        <f t="shared" si="39"/>
        <v>Calliopum sp</v>
      </c>
    </row>
    <row r="985" spans="1:19" ht="12.75">
      <c r="A985">
        <v>18683</v>
      </c>
      <c r="B985" s="17" t="str">
        <f t="shared" si="40"/>
        <v>Scheutbos</v>
      </c>
      <c r="C985" s="1" t="s">
        <v>805</v>
      </c>
      <c r="D985">
        <v>1</v>
      </c>
      <c r="H985" s="4" t="s">
        <v>637</v>
      </c>
      <c r="I985" t="s">
        <v>346</v>
      </c>
      <c r="J985" t="s">
        <v>803</v>
      </c>
      <c r="K985">
        <v>1</v>
      </c>
      <c r="M985">
        <v>1</v>
      </c>
      <c r="S985" t="str">
        <f t="shared" si="39"/>
        <v>Calliphora sp1</v>
      </c>
    </row>
    <row r="986" spans="1:19" ht="12.75">
      <c r="A986">
        <v>8086</v>
      </c>
      <c r="B986" s="17" t="str">
        <f t="shared" si="40"/>
        <v>Scheutbos</v>
      </c>
      <c r="C986" s="1" t="s">
        <v>826</v>
      </c>
      <c r="D986">
        <v>1</v>
      </c>
      <c r="F986" t="s">
        <v>1670</v>
      </c>
      <c r="H986" s="4" t="s">
        <v>637</v>
      </c>
      <c r="I986" t="s">
        <v>346</v>
      </c>
      <c r="J986" t="s">
        <v>827</v>
      </c>
      <c r="K986">
        <v>1</v>
      </c>
      <c r="M986">
        <v>1</v>
      </c>
      <c r="S986" t="str">
        <f t="shared" si="39"/>
        <v>Calliphora vicina</v>
      </c>
    </row>
    <row r="987" spans="1:19" ht="12.75">
      <c r="A987">
        <v>1764</v>
      </c>
      <c r="B987" s="17" t="str">
        <f t="shared" si="40"/>
        <v>Scheutbos</v>
      </c>
      <c r="C987" s="1" t="s">
        <v>57</v>
      </c>
      <c r="D987">
        <v>1</v>
      </c>
      <c r="F987" t="s">
        <v>1671</v>
      </c>
      <c r="H987" s="4" t="s">
        <v>637</v>
      </c>
      <c r="I987" t="s">
        <v>346</v>
      </c>
      <c r="J987" t="s">
        <v>1257</v>
      </c>
      <c r="K987">
        <v>1</v>
      </c>
      <c r="L987">
        <v>1</v>
      </c>
      <c r="M987">
        <v>1</v>
      </c>
      <c r="S987" t="str">
        <f t="shared" si="39"/>
        <v>Calliphora vomitoria</v>
      </c>
    </row>
    <row r="988" spans="2:19" ht="12.75">
      <c r="B988" s="17" t="str">
        <f t="shared" si="40"/>
        <v>Scheutbos</v>
      </c>
      <c r="C988" s="5" t="s">
        <v>815</v>
      </c>
      <c r="D988">
        <v>1</v>
      </c>
      <c r="H988" s="4" t="s">
        <v>816</v>
      </c>
      <c r="I988" t="s">
        <v>799</v>
      </c>
      <c r="J988" t="s">
        <v>817</v>
      </c>
      <c r="K988">
        <v>0</v>
      </c>
      <c r="L988">
        <v>1</v>
      </c>
      <c r="M988">
        <v>1</v>
      </c>
      <c r="S988" t="str">
        <f t="shared" si="39"/>
        <v>Callomyia sp</v>
      </c>
    </row>
    <row r="989" spans="2:19" ht="12.75">
      <c r="B989" s="17" t="str">
        <f aca="true" t="shared" si="41" ref="B989:B1107">HYPERLINK("http://observations.be/gebied/view/32595?from=2000-01-01&amp;to=2010-10-25&amp;sp="&amp;A989,"Scheutbos")</f>
        <v>Scheutbos</v>
      </c>
      <c r="C989" s="1" t="s">
        <v>1394</v>
      </c>
      <c r="D989">
        <v>1</v>
      </c>
      <c r="H989" s="4" t="s">
        <v>637</v>
      </c>
      <c r="I989" t="s">
        <v>849</v>
      </c>
      <c r="J989" t="s">
        <v>803</v>
      </c>
      <c r="K989">
        <v>0</v>
      </c>
      <c r="M989">
        <v>1</v>
      </c>
      <c r="S989" t="str">
        <f t="shared" si="39"/>
        <v>Carcelia sp</v>
      </c>
    </row>
    <row r="990" spans="2:19" ht="12.75">
      <c r="B990" s="17"/>
      <c r="C990" s="1" t="s">
        <v>2823</v>
      </c>
      <c r="D990">
        <v>1</v>
      </c>
      <c r="H990" s="4" t="s">
        <v>637</v>
      </c>
      <c r="I990" t="s">
        <v>413</v>
      </c>
      <c r="M990">
        <v>1</v>
      </c>
      <c r="S990" t="str">
        <f t="shared" si="39"/>
        <v>Ceriana conopsoides</v>
      </c>
    </row>
    <row r="991" spans="2:19" ht="12.75">
      <c r="B991" s="17"/>
      <c r="C991" s="1" t="s">
        <v>2068</v>
      </c>
      <c r="D991">
        <v>1</v>
      </c>
      <c r="H991" s="4" t="s">
        <v>637</v>
      </c>
      <c r="I991" t="s">
        <v>688</v>
      </c>
      <c r="J991" t="s">
        <v>2063</v>
      </c>
      <c r="K991">
        <v>1</v>
      </c>
      <c r="M991">
        <v>1</v>
      </c>
      <c r="S991" t="str">
        <f t="shared" si="39"/>
        <v>Chaetostomella cylindrica</v>
      </c>
    </row>
    <row r="992" spans="2:19" ht="12.75">
      <c r="B992" s="17"/>
      <c r="C992" s="13" t="s">
        <v>3337</v>
      </c>
      <c r="D992">
        <v>1</v>
      </c>
      <c r="H992" s="4" t="s">
        <v>637</v>
      </c>
      <c r="I992" t="s">
        <v>413</v>
      </c>
      <c r="J992" t="s">
        <v>3338</v>
      </c>
      <c r="M992">
        <v>1</v>
      </c>
      <c r="S992" t="str">
        <f t="shared" si="39"/>
        <v>Chalcosyrphus nemorum </v>
      </c>
    </row>
    <row r="993" spans="2:19" ht="12.75">
      <c r="B993" s="17" t="str">
        <f t="shared" si="41"/>
        <v>Scheutbos</v>
      </c>
      <c r="C993" s="1" t="s">
        <v>126</v>
      </c>
      <c r="D993">
        <v>1</v>
      </c>
      <c r="F993" t="s">
        <v>350</v>
      </c>
      <c r="G993" t="s">
        <v>351</v>
      </c>
      <c r="H993" s="4" t="s">
        <v>637</v>
      </c>
      <c r="I993" t="s">
        <v>404</v>
      </c>
      <c r="K993">
        <v>0</v>
      </c>
      <c r="M993">
        <v>1</v>
      </c>
      <c r="S993" t="str">
        <f t="shared" si="39"/>
        <v>Chaoborus sp</v>
      </c>
    </row>
    <row r="994" spans="1:19" ht="12.75">
      <c r="A994">
        <v>7814</v>
      </c>
      <c r="B994" s="17" t="str">
        <f t="shared" si="41"/>
        <v>Scheutbos</v>
      </c>
      <c r="C994" s="24" t="s">
        <v>1022</v>
      </c>
      <c r="D994">
        <v>1</v>
      </c>
      <c r="F994" s="9" t="s">
        <v>1683</v>
      </c>
      <c r="H994" s="4" t="s">
        <v>637</v>
      </c>
      <c r="I994" t="s">
        <v>413</v>
      </c>
      <c r="J994" t="s">
        <v>1023</v>
      </c>
      <c r="K994">
        <v>1</v>
      </c>
      <c r="M994">
        <v>1</v>
      </c>
      <c r="S994" t="str">
        <f t="shared" si="39"/>
        <v>Cheilosia chrysocoma</v>
      </c>
    </row>
    <row r="995" spans="1:19" ht="12.75">
      <c r="A995">
        <v>7821</v>
      </c>
      <c r="B995" s="17" t="str">
        <f t="shared" si="41"/>
        <v>Scheutbos</v>
      </c>
      <c r="C995" s="1" t="s">
        <v>1332</v>
      </c>
      <c r="D995">
        <v>1</v>
      </c>
      <c r="F995" s="9" t="s">
        <v>1684</v>
      </c>
      <c r="H995" s="4" t="s">
        <v>637</v>
      </c>
      <c r="I995" t="s">
        <v>413</v>
      </c>
      <c r="J995" t="s">
        <v>800</v>
      </c>
      <c r="K995">
        <v>1</v>
      </c>
      <c r="M995">
        <v>1</v>
      </c>
      <c r="S995" t="str">
        <f t="shared" si="39"/>
        <v>Cheilosia illustrata</v>
      </c>
    </row>
    <row r="996" spans="2:19" ht="12.75">
      <c r="B996" s="17"/>
      <c r="C996" s="13" t="s">
        <v>3384</v>
      </c>
      <c r="D996">
        <v>1</v>
      </c>
      <c r="F996" s="9"/>
      <c r="H996" s="8" t="s">
        <v>637</v>
      </c>
      <c r="I996" s="9" t="s">
        <v>413</v>
      </c>
      <c r="J996" s="9" t="s">
        <v>3224</v>
      </c>
      <c r="M996">
        <v>1</v>
      </c>
      <c r="S996" t="str">
        <f t="shared" si="39"/>
        <v>Cheilosia pagana</v>
      </c>
    </row>
    <row r="997" spans="2:19" ht="12.75">
      <c r="B997" s="17"/>
      <c r="C997" s="23" t="s">
        <v>2868</v>
      </c>
      <c r="D997">
        <v>1</v>
      </c>
      <c r="F997" s="9"/>
      <c r="H997" s="8" t="s">
        <v>637</v>
      </c>
      <c r="I997" s="9" t="s">
        <v>413</v>
      </c>
      <c r="J997" s="9" t="s">
        <v>2869</v>
      </c>
      <c r="M997">
        <v>1</v>
      </c>
      <c r="S997" t="str">
        <f t="shared" si="39"/>
        <v>Cheilosia vulpina</v>
      </c>
    </row>
    <row r="998" spans="1:19" ht="12.75">
      <c r="A998">
        <v>8844</v>
      </c>
      <c r="B998" s="17" t="str">
        <f t="shared" si="41"/>
        <v>Scheutbos</v>
      </c>
      <c r="C998" s="1" t="s">
        <v>771</v>
      </c>
      <c r="D998">
        <v>1</v>
      </c>
      <c r="H998" s="4" t="s">
        <v>637</v>
      </c>
      <c r="I998" t="s">
        <v>772</v>
      </c>
      <c r="J998" t="s">
        <v>814</v>
      </c>
      <c r="K998">
        <v>1</v>
      </c>
      <c r="L998">
        <v>1</v>
      </c>
      <c r="M998">
        <v>1</v>
      </c>
      <c r="S998" t="str">
        <f t="shared" si="39"/>
        <v>Chironomus plumosus</v>
      </c>
    </row>
    <row r="999" spans="1:19" ht="12.75">
      <c r="A999">
        <v>8969</v>
      </c>
      <c r="B999" s="17" t="str">
        <f t="shared" si="41"/>
        <v>Scheutbos</v>
      </c>
      <c r="C999" s="1" t="s">
        <v>188</v>
      </c>
      <c r="D999">
        <v>1</v>
      </c>
      <c r="F999" s="9" t="s">
        <v>1685</v>
      </c>
      <c r="G999" t="s">
        <v>264</v>
      </c>
      <c r="H999" s="4" t="s">
        <v>637</v>
      </c>
      <c r="I999" t="s">
        <v>176</v>
      </c>
      <c r="J999" t="s">
        <v>814</v>
      </c>
      <c r="K999">
        <v>1</v>
      </c>
      <c r="M999">
        <v>1</v>
      </c>
      <c r="S999" t="str">
        <f t="shared" si="39"/>
        <v>Chloromyia formosa</v>
      </c>
    </row>
    <row r="1000" spans="2:19" ht="12.75">
      <c r="B1000" s="17" t="str">
        <f t="shared" si="41"/>
        <v>Scheutbos</v>
      </c>
      <c r="C1000" s="2" t="s">
        <v>225</v>
      </c>
      <c r="D1000">
        <v>1</v>
      </c>
      <c r="H1000" s="4" t="s">
        <v>637</v>
      </c>
      <c r="I1000" t="s">
        <v>347</v>
      </c>
      <c r="K1000">
        <v>0</v>
      </c>
      <c r="L1000">
        <v>1</v>
      </c>
      <c r="M1000">
        <v>1</v>
      </c>
      <c r="S1000" t="str">
        <f t="shared" si="39"/>
        <v>Chloropidae sp</v>
      </c>
    </row>
    <row r="1001" spans="2:19" ht="12.75">
      <c r="B1001" s="17"/>
      <c r="C1001" s="13" t="s">
        <v>2870</v>
      </c>
      <c r="D1001">
        <v>1</v>
      </c>
      <c r="H1001" s="8" t="s">
        <v>637</v>
      </c>
      <c r="I1001" s="9" t="s">
        <v>413</v>
      </c>
      <c r="J1001" s="9" t="s">
        <v>2869</v>
      </c>
      <c r="M1001">
        <v>1</v>
      </c>
      <c r="S1001" t="str">
        <f t="shared" si="39"/>
        <v>Chrysogaster solstitialis</v>
      </c>
    </row>
    <row r="1002" spans="2:19" ht="12.75">
      <c r="B1002" s="17"/>
      <c r="C1002" s="1" t="s">
        <v>2538</v>
      </c>
      <c r="D1002">
        <v>1</v>
      </c>
      <c r="H1002" s="4" t="s">
        <v>637</v>
      </c>
      <c r="I1002" t="s">
        <v>399</v>
      </c>
      <c r="J1002" t="s">
        <v>800</v>
      </c>
      <c r="M1002">
        <v>1</v>
      </c>
      <c r="S1002" t="str">
        <f t="shared" si="39"/>
        <v>Chrysopilus asiliformis</v>
      </c>
    </row>
    <row r="1003" spans="1:19" ht="12.75">
      <c r="A1003">
        <v>26583</v>
      </c>
      <c r="B1003" s="17" t="str">
        <f t="shared" si="41"/>
        <v>Scheutbos</v>
      </c>
      <c r="C1003" s="1" t="s">
        <v>804</v>
      </c>
      <c r="D1003">
        <v>1</v>
      </c>
      <c r="H1003" s="4" t="s">
        <v>637</v>
      </c>
      <c r="I1003" t="s">
        <v>399</v>
      </c>
      <c r="J1003" t="s">
        <v>801</v>
      </c>
      <c r="K1003">
        <v>1</v>
      </c>
      <c r="M1003">
        <v>1</v>
      </c>
      <c r="S1003" t="str">
        <f t="shared" si="39"/>
        <v>Chrysopilus cristatus</v>
      </c>
    </row>
    <row r="1004" spans="1:19" ht="12.75">
      <c r="A1004">
        <v>7851</v>
      </c>
      <c r="B1004" s="17" t="str">
        <f t="shared" si="41"/>
        <v>Scheutbos</v>
      </c>
      <c r="C1004" s="1" t="s">
        <v>1159</v>
      </c>
      <c r="D1004">
        <v>1</v>
      </c>
      <c r="F1004" s="9" t="s">
        <v>1691</v>
      </c>
      <c r="G1004" s="9" t="s">
        <v>488</v>
      </c>
      <c r="H1004" s="4" t="s">
        <v>816</v>
      </c>
      <c r="I1004" t="s">
        <v>413</v>
      </c>
      <c r="K1004">
        <v>1</v>
      </c>
      <c r="M1004">
        <v>1</v>
      </c>
      <c r="S1004" t="str">
        <f t="shared" si="39"/>
        <v>Chrysotoxum bicinctum</v>
      </c>
    </row>
    <row r="1005" spans="1:19" ht="12.75">
      <c r="A1005">
        <v>7852</v>
      </c>
      <c r="B1005" s="17" t="str">
        <f t="shared" si="41"/>
        <v>Scheutbos</v>
      </c>
      <c r="C1005" s="1" t="s">
        <v>376</v>
      </c>
      <c r="D1005">
        <v>1</v>
      </c>
      <c r="E1005">
        <v>206</v>
      </c>
      <c r="F1005" t="s">
        <v>546</v>
      </c>
      <c r="G1005" t="s">
        <v>488</v>
      </c>
      <c r="H1005" s="4" t="s">
        <v>637</v>
      </c>
      <c r="I1005" t="s">
        <v>413</v>
      </c>
      <c r="K1005">
        <v>1</v>
      </c>
      <c r="M1005">
        <v>1</v>
      </c>
      <c r="S1005" t="str">
        <f aca="true" t="shared" si="42" ref="S1005:S1129">C1005</f>
        <v>Chrysotoxum cautum</v>
      </c>
    </row>
    <row r="1006" spans="2:19" ht="12.75">
      <c r="B1006" s="17"/>
      <c r="C1006" s="13" t="s">
        <v>3334</v>
      </c>
      <c r="D1006">
        <v>1</v>
      </c>
      <c r="H1006" s="4" t="s">
        <v>637</v>
      </c>
      <c r="I1006" t="s">
        <v>849</v>
      </c>
      <c r="J1006" t="s">
        <v>2860</v>
      </c>
      <c r="M1006">
        <v>1</v>
      </c>
      <c r="S1006" t="str">
        <f t="shared" si="42"/>
        <v>Cylindromyia bicolor</v>
      </c>
    </row>
    <row r="1007" spans="2:19" ht="12.75">
      <c r="B1007" s="17" t="str">
        <f t="shared" si="41"/>
        <v>Scheutbos</v>
      </c>
      <c r="C1007" s="7" t="s">
        <v>1166</v>
      </c>
      <c r="D1007">
        <v>1</v>
      </c>
      <c r="H1007" s="4" t="s">
        <v>637</v>
      </c>
      <c r="I1007" t="s">
        <v>398</v>
      </c>
      <c r="K1007">
        <v>0</v>
      </c>
      <c r="M1007">
        <v>1</v>
      </c>
      <c r="S1007" t="str">
        <f t="shared" si="42"/>
        <v>Clogmia albipunctata</v>
      </c>
    </row>
    <row r="1008" spans="1:19" ht="12.75">
      <c r="A1008">
        <v>20369</v>
      </c>
      <c r="B1008" s="17" t="str">
        <f t="shared" si="41"/>
        <v>Scheutbos</v>
      </c>
      <c r="C1008" s="1" t="s">
        <v>813</v>
      </c>
      <c r="D1008">
        <v>1</v>
      </c>
      <c r="H1008" s="4" t="s">
        <v>637</v>
      </c>
      <c r="I1008" t="s">
        <v>205</v>
      </c>
      <c r="J1008" t="s">
        <v>793</v>
      </c>
      <c r="K1008">
        <v>1</v>
      </c>
      <c r="M1008">
        <v>1</v>
      </c>
      <c r="S1008" t="str">
        <f t="shared" si="42"/>
        <v>Coenosia tigrina</v>
      </c>
    </row>
    <row r="1009" spans="2:19" ht="12.75">
      <c r="B1009" s="17"/>
      <c r="C1009" s="13" t="s">
        <v>3326</v>
      </c>
      <c r="D1009">
        <v>1</v>
      </c>
      <c r="H1009" s="4" t="s">
        <v>637</v>
      </c>
      <c r="I1009" t="s">
        <v>405</v>
      </c>
      <c r="J1009" t="s">
        <v>3224</v>
      </c>
      <c r="M1009">
        <v>1</v>
      </c>
      <c r="S1009" t="str">
        <f t="shared" si="42"/>
        <v>Conops quadrifascatus</v>
      </c>
    </row>
    <row r="1010" spans="2:19" ht="12.75">
      <c r="B1010" s="17"/>
      <c r="C1010" s="13" t="s">
        <v>3329</v>
      </c>
      <c r="D1010">
        <v>1</v>
      </c>
      <c r="H1010" s="4" t="s">
        <v>637</v>
      </c>
      <c r="I1010" t="s">
        <v>671</v>
      </c>
      <c r="J1010" t="s">
        <v>3224</v>
      </c>
      <c r="M1010">
        <v>1</v>
      </c>
      <c r="S1010" t="str">
        <f t="shared" si="42"/>
        <v>Coremacera marginale</v>
      </c>
    </row>
    <row r="1011" spans="2:19" ht="12.75">
      <c r="B1011" s="17"/>
      <c r="C1011" s="13" t="s">
        <v>3362</v>
      </c>
      <c r="D1011">
        <v>1</v>
      </c>
      <c r="G1011" t="s">
        <v>3363</v>
      </c>
      <c r="H1011" s="4" t="s">
        <v>637</v>
      </c>
      <c r="I1011" t="s">
        <v>413</v>
      </c>
      <c r="J1011" t="s">
        <v>3224</v>
      </c>
      <c r="M1011">
        <v>1</v>
      </c>
      <c r="S1011" t="str">
        <f t="shared" si="42"/>
        <v>Criorhina berberina</v>
      </c>
    </row>
    <row r="1012" spans="2:19" ht="12.75">
      <c r="B1012" s="17"/>
      <c r="C1012" s="1" t="s">
        <v>3320</v>
      </c>
      <c r="D1012">
        <v>1</v>
      </c>
      <c r="H1012" s="4" t="s">
        <v>637</v>
      </c>
      <c r="I1012" t="s">
        <v>369</v>
      </c>
      <c r="J1012" t="s">
        <v>3224</v>
      </c>
      <c r="M1012">
        <v>1</v>
      </c>
      <c r="S1012" t="str">
        <f t="shared" si="42"/>
        <v>Ctenophora flaveolata</v>
      </c>
    </row>
    <row r="1013" spans="2:19" ht="12.75">
      <c r="B1013" s="17" t="str">
        <f t="shared" si="41"/>
        <v>Scheutbos</v>
      </c>
      <c r="C1013" s="2" t="s">
        <v>275</v>
      </c>
      <c r="D1013">
        <v>1</v>
      </c>
      <c r="F1013" t="s">
        <v>224</v>
      </c>
      <c r="G1013" t="s">
        <v>99</v>
      </c>
      <c r="H1013" s="4" t="s">
        <v>637</v>
      </c>
      <c r="I1013" t="s">
        <v>396</v>
      </c>
      <c r="K1013">
        <v>0</v>
      </c>
      <c r="L1013">
        <v>1</v>
      </c>
      <c r="M1013">
        <v>1</v>
      </c>
      <c r="S1013" t="str">
        <f t="shared" si="42"/>
        <v>Culex sp</v>
      </c>
    </row>
    <row r="1014" spans="2:19" ht="12.75">
      <c r="B1014" s="17"/>
      <c r="C1014" s="1" t="s">
        <v>2541</v>
      </c>
      <c r="D1014">
        <v>1</v>
      </c>
      <c r="H1014" s="4" t="s">
        <v>637</v>
      </c>
      <c r="I1014" t="s">
        <v>396</v>
      </c>
      <c r="J1014" t="s">
        <v>1023</v>
      </c>
      <c r="M1014">
        <v>1</v>
      </c>
      <c r="S1014" t="str">
        <f t="shared" si="42"/>
        <v>Culisata annulata</v>
      </c>
    </row>
    <row r="1015" spans="1:19" ht="12.75">
      <c r="A1015">
        <v>7864</v>
      </c>
      <c r="B1015" s="17" t="str">
        <f t="shared" si="41"/>
        <v>Scheutbos</v>
      </c>
      <c r="C1015" s="1" t="s">
        <v>758</v>
      </c>
      <c r="D1015">
        <v>1</v>
      </c>
      <c r="F1015" s="9" t="s">
        <v>1717</v>
      </c>
      <c r="H1015" s="4" t="s">
        <v>637</v>
      </c>
      <c r="I1015" t="s">
        <v>413</v>
      </c>
      <c r="K1015">
        <v>1</v>
      </c>
      <c r="M1015">
        <v>1</v>
      </c>
      <c r="S1015" t="str">
        <f t="shared" si="42"/>
        <v>Dasysyrphus albostriatus</v>
      </c>
    </row>
    <row r="1016" spans="2:19" ht="12.75">
      <c r="B1016" s="17"/>
      <c r="C1016" s="13" t="s">
        <v>3418</v>
      </c>
      <c r="D1016">
        <v>1</v>
      </c>
      <c r="F1016" s="9"/>
      <c r="H1016" s="8" t="s">
        <v>637</v>
      </c>
      <c r="I1016" s="9" t="s">
        <v>413</v>
      </c>
      <c r="J1016" s="9" t="s">
        <v>3224</v>
      </c>
      <c r="M1016">
        <v>1</v>
      </c>
      <c r="S1016" t="str">
        <f t="shared" si="42"/>
        <v>Dasysyrphus tricinctus</v>
      </c>
    </row>
    <row r="1017" spans="1:19" ht="12.75">
      <c r="A1017">
        <v>8671</v>
      </c>
      <c r="B1017" s="17" t="str">
        <f t="shared" si="41"/>
        <v>Scheutbos</v>
      </c>
      <c r="C1017" s="1" t="s">
        <v>751</v>
      </c>
      <c r="D1017">
        <v>1</v>
      </c>
      <c r="F1017" s="9" t="s">
        <v>1724</v>
      </c>
      <c r="H1017" s="4" t="s">
        <v>637</v>
      </c>
      <c r="I1017" t="s">
        <v>402</v>
      </c>
      <c r="J1017" t="s">
        <v>803</v>
      </c>
      <c r="K1017">
        <v>1</v>
      </c>
      <c r="M1017">
        <v>1</v>
      </c>
      <c r="S1017" t="str">
        <f t="shared" si="42"/>
        <v>Dilophus febrilis</v>
      </c>
    </row>
    <row r="1018" spans="2:19" ht="12.75">
      <c r="B1018" s="17"/>
      <c r="C1018" s="1" t="s">
        <v>3366</v>
      </c>
      <c r="D1018">
        <v>1</v>
      </c>
      <c r="F1018" s="9"/>
      <c r="H1018" s="4" t="s">
        <v>637</v>
      </c>
      <c r="I1018" t="s">
        <v>2862</v>
      </c>
      <c r="J1018" t="s">
        <v>3224</v>
      </c>
      <c r="M1018">
        <v>1</v>
      </c>
      <c r="S1018" t="str">
        <f t="shared" si="42"/>
        <v>Dioctria atricapilla</v>
      </c>
    </row>
    <row r="1019" spans="2:19" ht="12.75">
      <c r="B1019" s="17"/>
      <c r="C1019" s="1" t="s">
        <v>3321</v>
      </c>
      <c r="D1019">
        <v>1</v>
      </c>
      <c r="F1019" s="9"/>
      <c r="H1019" s="4" t="s">
        <v>637</v>
      </c>
      <c r="I1019" t="s">
        <v>2862</v>
      </c>
      <c r="J1019" t="s">
        <v>3224</v>
      </c>
      <c r="M1019">
        <v>1</v>
      </c>
      <c r="S1019" t="str">
        <f t="shared" si="42"/>
        <v>Dioctria hyalipennis</v>
      </c>
    </row>
    <row r="1020" spans="2:19" ht="12.75">
      <c r="B1020" s="17"/>
      <c r="C1020" s="1" t="s">
        <v>3364</v>
      </c>
      <c r="D1020">
        <v>1</v>
      </c>
      <c r="F1020" s="9"/>
      <c r="H1020" s="4" t="s">
        <v>816</v>
      </c>
      <c r="I1020" t="s">
        <v>2862</v>
      </c>
      <c r="J1020" t="s">
        <v>3224</v>
      </c>
      <c r="M1020">
        <v>1</v>
      </c>
      <c r="S1020" t="str">
        <f t="shared" si="42"/>
        <v>Dioctria linearis</v>
      </c>
    </row>
    <row r="1021" spans="2:19" ht="12.75">
      <c r="B1021" s="17"/>
      <c r="C1021" s="13" t="s">
        <v>3335</v>
      </c>
      <c r="D1021">
        <v>1</v>
      </c>
      <c r="F1021" s="9"/>
      <c r="H1021" s="4" t="s">
        <v>637</v>
      </c>
      <c r="I1021" t="s">
        <v>688</v>
      </c>
      <c r="J1021" t="s">
        <v>3224</v>
      </c>
      <c r="M1021">
        <v>1</v>
      </c>
      <c r="S1021" t="str">
        <f t="shared" si="42"/>
        <v>Dioxina bidentis</v>
      </c>
    </row>
    <row r="1022" spans="1:19" ht="12.75">
      <c r="A1022">
        <v>80454</v>
      </c>
      <c r="B1022" s="17" t="str">
        <f t="shared" si="41"/>
        <v>Scheutbos</v>
      </c>
      <c r="C1022" s="1" t="s">
        <v>1237</v>
      </c>
      <c r="D1022">
        <v>1</v>
      </c>
      <c r="H1022" s="4" t="s">
        <v>637</v>
      </c>
      <c r="I1022" t="s">
        <v>362</v>
      </c>
      <c r="J1022" t="s">
        <v>1238</v>
      </c>
      <c r="K1022">
        <v>1</v>
      </c>
      <c r="M1022">
        <v>1</v>
      </c>
      <c r="S1022" t="str">
        <f t="shared" si="42"/>
        <v>Dolichopus ungulatus</v>
      </c>
    </row>
    <row r="1023" spans="2:19" ht="12.75">
      <c r="B1023" s="17"/>
      <c r="C1023" s="1" t="s">
        <v>2099</v>
      </c>
      <c r="D1023">
        <v>1</v>
      </c>
      <c r="H1023" s="4" t="s">
        <v>637</v>
      </c>
      <c r="I1023" t="s">
        <v>362</v>
      </c>
      <c r="J1023" t="s">
        <v>1238</v>
      </c>
      <c r="K1023">
        <v>0</v>
      </c>
      <c r="M1023">
        <v>1</v>
      </c>
      <c r="S1023" t="str">
        <f t="shared" si="42"/>
        <v>Dolichopus sp</v>
      </c>
    </row>
    <row r="1024" spans="2:19" ht="12.75">
      <c r="B1024" s="17"/>
      <c r="C1024" s="13" t="s">
        <v>3327</v>
      </c>
      <c r="D1024">
        <v>1</v>
      </c>
      <c r="H1024" s="4" t="s">
        <v>637</v>
      </c>
      <c r="I1024" t="s">
        <v>285</v>
      </c>
      <c r="M1024">
        <v>1</v>
      </c>
      <c r="S1024" t="str">
        <f t="shared" si="42"/>
        <v>Dryomyza anilis</v>
      </c>
    </row>
    <row r="1025" spans="1:19" ht="12.75">
      <c r="A1025">
        <v>159397</v>
      </c>
      <c r="B1025" s="17" t="str">
        <f t="shared" si="41"/>
        <v>Scheutbos</v>
      </c>
      <c r="C1025" s="1" t="s">
        <v>2540</v>
      </c>
      <c r="D1025">
        <v>1</v>
      </c>
      <c r="H1025" s="4" t="s">
        <v>637</v>
      </c>
      <c r="I1025" t="s">
        <v>285</v>
      </c>
      <c r="K1025">
        <v>1</v>
      </c>
      <c r="M1025">
        <v>1</v>
      </c>
      <c r="S1025" t="str">
        <f t="shared" si="42"/>
        <v>Dryomyza flaveola</v>
      </c>
    </row>
    <row r="1026" spans="2:19" ht="12.75">
      <c r="B1026" s="17"/>
      <c r="C1026" s="1" t="s">
        <v>3218</v>
      </c>
      <c r="D1026">
        <v>1</v>
      </c>
      <c r="H1026" s="4" t="s">
        <v>637</v>
      </c>
      <c r="I1026" t="s">
        <v>849</v>
      </c>
      <c r="J1026" t="s">
        <v>3204</v>
      </c>
      <c r="M1026">
        <v>1</v>
      </c>
      <c r="S1026" t="str">
        <f t="shared" si="42"/>
        <v>Ectophasia crassipenis</v>
      </c>
    </row>
    <row r="1027" spans="2:19" ht="12.75">
      <c r="B1027" s="17"/>
      <c r="C1027" s="1" t="s">
        <v>2234</v>
      </c>
      <c r="D1027">
        <v>1</v>
      </c>
      <c r="H1027" s="4" t="s">
        <v>637</v>
      </c>
      <c r="I1027" t="s">
        <v>2233</v>
      </c>
      <c r="J1027" t="s">
        <v>1372</v>
      </c>
      <c r="K1027">
        <v>1</v>
      </c>
      <c r="M1027">
        <v>1</v>
      </c>
      <c r="S1027" t="str">
        <f t="shared" si="42"/>
        <v>Egle ciliata</v>
      </c>
    </row>
    <row r="1028" spans="2:19" ht="12.75">
      <c r="B1028" s="17"/>
      <c r="C1028" s="1" t="s">
        <v>2064</v>
      </c>
      <c r="D1028">
        <v>1</v>
      </c>
      <c r="H1028" s="4" t="s">
        <v>637</v>
      </c>
      <c r="I1028" t="s">
        <v>671</v>
      </c>
      <c r="J1028" t="s">
        <v>2063</v>
      </c>
      <c r="K1028">
        <v>1</v>
      </c>
      <c r="M1028">
        <v>1</v>
      </c>
      <c r="S1028" t="str">
        <f t="shared" si="42"/>
        <v>Elgiva solicita</v>
      </c>
    </row>
    <row r="1029" spans="2:19" ht="12.75">
      <c r="B1029" s="17" t="str">
        <f t="shared" si="41"/>
        <v>Scheutbos</v>
      </c>
      <c r="C1029" s="1" t="s">
        <v>274</v>
      </c>
      <c r="D1029">
        <v>0</v>
      </c>
      <c r="H1029" s="4" t="s">
        <v>637</v>
      </c>
      <c r="I1029" t="s">
        <v>397</v>
      </c>
      <c r="K1029">
        <v>0</v>
      </c>
      <c r="M1029">
        <v>0</v>
      </c>
      <c r="S1029" t="str">
        <f t="shared" si="42"/>
        <v>Empididae sp</v>
      </c>
    </row>
    <row r="1030" spans="1:19" ht="12.75">
      <c r="A1030">
        <v>186823</v>
      </c>
      <c r="B1030" s="17" t="str">
        <f t="shared" si="41"/>
        <v>Scheutbos</v>
      </c>
      <c r="C1030" s="12" t="s">
        <v>1065</v>
      </c>
      <c r="D1030">
        <v>1</v>
      </c>
      <c r="H1030" s="4" t="s">
        <v>637</v>
      </c>
      <c r="I1030" t="s">
        <v>397</v>
      </c>
      <c r="J1030" t="s">
        <v>1078</v>
      </c>
      <c r="K1030">
        <v>1</v>
      </c>
      <c r="M1030">
        <v>1</v>
      </c>
      <c r="S1030" t="str">
        <f t="shared" si="42"/>
        <v>Empis (Coptophlebia) albinervis</v>
      </c>
    </row>
    <row r="1031" spans="1:19" ht="12.75">
      <c r="A1031">
        <v>8349</v>
      </c>
      <c r="B1031" s="17" t="str">
        <f t="shared" si="41"/>
        <v>Scheutbos</v>
      </c>
      <c r="C1031" s="1" t="s">
        <v>103</v>
      </c>
      <c r="D1031">
        <v>1</v>
      </c>
      <c r="F1031" t="s">
        <v>1736</v>
      </c>
      <c r="H1031" s="4" t="s">
        <v>637</v>
      </c>
      <c r="I1031" t="s">
        <v>397</v>
      </c>
      <c r="J1031" t="s">
        <v>800</v>
      </c>
      <c r="K1031">
        <v>1</v>
      </c>
      <c r="M1031">
        <v>1</v>
      </c>
      <c r="S1031" t="str">
        <f t="shared" si="42"/>
        <v>Empis livida</v>
      </c>
    </row>
    <row r="1032" spans="2:19" ht="12.75">
      <c r="B1032" s="17"/>
      <c r="C1032" s="1" t="s">
        <v>2426</v>
      </c>
      <c r="D1032">
        <v>1</v>
      </c>
      <c r="H1032" s="4" t="s">
        <v>637</v>
      </c>
      <c r="I1032" t="s">
        <v>397</v>
      </c>
      <c r="K1032">
        <v>1</v>
      </c>
      <c r="M1032">
        <v>1</v>
      </c>
      <c r="S1032" t="str">
        <f t="shared" si="42"/>
        <v>Empis lutea</v>
      </c>
    </row>
    <row r="1033" spans="1:19" ht="12.75">
      <c r="A1033">
        <v>8336</v>
      </c>
      <c r="B1033" s="17" t="str">
        <f t="shared" si="41"/>
        <v>Scheutbos</v>
      </c>
      <c r="C1033" s="1" t="s">
        <v>1025</v>
      </c>
      <c r="D1033">
        <v>1</v>
      </c>
      <c r="F1033" t="s">
        <v>1737</v>
      </c>
      <c r="H1033" s="4" t="s">
        <v>637</v>
      </c>
      <c r="I1033" t="s">
        <v>397</v>
      </c>
      <c r="J1033" t="s">
        <v>1026</v>
      </c>
      <c r="K1033">
        <v>1</v>
      </c>
      <c r="M1033">
        <v>1</v>
      </c>
      <c r="S1033" t="str">
        <f t="shared" si="42"/>
        <v>Empis opaca</v>
      </c>
    </row>
    <row r="1034" spans="2:19" ht="12.75">
      <c r="B1034" s="17" t="str">
        <f t="shared" si="41"/>
        <v>Scheutbos</v>
      </c>
      <c r="C1034" s="7" t="s">
        <v>1055</v>
      </c>
      <c r="D1034">
        <v>1</v>
      </c>
      <c r="H1034" s="4" t="s">
        <v>637</v>
      </c>
      <c r="I1034" t="s">
        <v>397</v>
      </c>
      <c r="K1034">
        <v>0</v>
      </c>
      <c r="M1034">
        <v>1</v>
      </c>
      <c r="S1034" t="str">
        <f t="shared" si="42"/>
        <v>Empis pennipes</v>
      </c>
    </row>
    <row r="1035" spans="2:19" ht="12.75">
      <c r="B1035" s="17"/>
      <c r="C1035" s="1" t="s">
        <v>2060</v>
      </c>
      <c r="D1035">
        <v>1</v>
      </c>
      <c r="H1035" s="4" t="s">
        <v>637</v>
      </c>
      <c r="I1035" t="s">
        <v>397</v>
      </c>
      <c r="J1035" t="s">
        <v>800</v>
      </c>
      <c r="K1035">
        <v>1</v>
      </c>
      <c r="M1035">
        <v>1</v>
      </c>
      <c r="S1035" t="str">
        <f t="shared" si="42"/>
        <v>Empis tessellata</v>
      </c>
    </row>
    <row r="1036" spans="2:19" ht="12.75">
      <c r="B1036" s="17" t="str">
        <f t="shared" si="41"/>
        <v>Scheutbos</v>
      </c>
      <c r="C1036" s="7" t="s">
        <v>1260</v>
      </c>
      <c r="D1036">
        <v>1</v>
      </c>
      <c r="H1036" s="4" t="s">
        <v>637</v>
      </c>
      <c r="I1036" t="s">
        <v>849</v>
      </c>
      <c r="J1036" t="s">
        <v>803</v>
      </c>
      <c r="K1036">
        <v>0</v>
      </c>
      <c r="M1036">
        <v>1</v>
      </c>
      <c r="S1036" t="str">
        <f t="shared" si="42"/>
        <v>Epicampocera succincta</v>
      </c>
    </row>
    <row r="1037" spans="2:13" ht="12.75">
      <c r="B1037" s="17"/>
      <c r="C1037" s="13" t="s">
        <v>3420</v>
      </c>
      <c r="D1037">
        <v>1</v>
      </c>
      <c r="H1037" s="8" t="s">
        <v>637</v>
      </c>
      <c r="I1037" s="9" t="s">
        <v>329</v>
      </c>
      <c r="J1037" s="9" t="s">
        <v>3224</v>
      </c>
      <c r="M1037">
        <v>1</v>
      </c>
    </row>
    <row r="1038" spans="1:19" ht="12.75">
      <c r="A1038">
        <v>7877</v>
      </c>
      <c r="B1038" s="17" t="str">
        <f t="shared" si="41"/>
        <v>Scheutbos</v>
      </c>
      <c r="C1038" s="1" t="s">
        <v>1134</v>
      </c>
      <c r="D1038">
        <v>1</v>
      </c>
      <c r="F1038" t="s">
        <v>1741</v>
      </c>
      <c r="H1038" s="4" t="s">
        <v>637</v>
      </c>
      <c r="I1038" t="s">
        <v>413</v>
      </c>
      <c r="J1038" t="s">
        <v>800</v>
      </c>
      <c r="K1038">
        <v>1</v>
      </c>
      <c r="M1038">
        <v>1</v>
      </c>
      <c r="S1038" t="str">
        <f t="shared" si="42"/>
        <v>Epistrophe eligans</v>
      </c>
    </row>
    <row r="1039" spans="2:19" ht="12.75">
      <c r="B1039" s="17" t="str">
        <f t="shared" si="41"/>
        <v>Scheutbos</v>
      </c>
      <c r="C1039" s="7" t="s">
        <v>1313</v>
      </c>
      <c r="D1039">
        <v>1</v>
      </c>
      <c r="F1039" t="s">
        <v>1740</v>
      </c>
      <c r="H1039" s="4" t="s">
        <v>637</v>
      </c>
      <c r="I1039" t="s">
        <v>413</v>
      </c>
      <c r="K1039">
        <v>0</v>
      </c>
      <c r="M1039">
        <v>1</v>
      </c>
      <c r="S1039" t="str">
        <f t="shared" si="42"/>
        <v>Epistrophe melanostoma</v>
      </c>
    </row>
    <row r="1040" spans="2:19" ht="12.75">
      <c r="B1040" s="17"/>
      <c r="C1040" s="1" t="s">
        <v>3395</v>
      </c>
      <c r="D1040">
        <v>1</v>
      </c>
      <c r="H1040" s="4" t="s">
        <v>637</v>
      </c>
      <c r="I1040" t="s">
        <v>413</v>
      </c>
      <c r="M1040">
        <v>1</v>
      </c>
      <c r="S1040" t="s">
        <v>3395</v>
      </c>
    </row>
    <row r="1041" spans="1:19" ht="12.75">
      <c r="A1041">
        <v>7950</v>
      </c>
      <c r="B1041" s="17" t="str">
        <f t="shared" si="41"/>
        <v>Scheutbos</v>
      </c>
      <c r="C1041" s="23" t="s">
        <v>1325</v>
      </c>
      <c r="D1041">
        <v>1</v>
      </c>
      <c r="F1041" t="s">
        <v>1742</v>
      </c>
      <c r="H1041" s="4" t="s">
        <v>637</v>
      </c>
      <c r="I1041" t="s">
        <v>413</v>
      </c>
      <c r="J1041" t="s">
        <v>800</v>
      </c>
      <c r="K1041">
        <v>1</v>
      </c>
      <c r="M1041">
        <v>1</v>
      </c>
      <c r="S1041" t="str">
        <f t="shared" si="42"/>
        <v>Epistrophella euchroma</v>
      </c>
    </row>
    <row r="1042" spans="1:19" ht="12.75">
      <c r="A1042">
        <v>1963</v>
      </c>
      <c r="B1042" s="17" t="str">
        <f t="shared" si="41"/>
        <v>Scheutbos</v>
      </c>
      <c r="C1042" s="1" t="s">
        <v>258</v>
      </c>
      <c r="D1042">
        <v>1</v>
      </c>
      <c r="E1042">
        <v>204</v>
      </c>
      <c r="F1042" t="s">
        <v>630</v>
      </c>
      <c r="G1042" t="s">
        <v>370</v>
      </c>
      <c r="H1042" s="4" t="s">
        <v>637</v>
      </c>
      <c r="I1042" t="s">
        <v>413</v>
      </c>
      <c r="K1042">
        <v>1</v>
      </c>
      <c r="M1042">
        <v>1</v>
      </c>
      <c r="S1042" t="str">
        <f t="shared" si="42"/>
        <v>Episyrphus balteatus</v>
      </c>
    </row>
    <row r="1043" spans="1:19" ht="12.75">
      <c r="A1043">
        <v>81181</v>
      </c>
      <c r="B1043" s="17" t="str">
        <f t="shared" si="41"/>
        <v>Scheutbos</v>
      </c>
      <c r="C1043" s="1" t="s">
        <v>853</v>
      </c>
      <c r="D1043">
        <v>1</v>
      </c>
      <c r="H1043" s="4" t="s">
        <v>637</v>
      </c>
      <c r="I1043" t="s">
        <v>849</v>
      </c>
      <c r="J1043" t="s">
        <v>803</v>
      </c>
      <c r="K1043">
        <v>1</v>
      </c>
      <c r="M1043">
        <v>1</v>
      </c>
      <c r="S1043" t="str">
        <f t="shared" si="42"/>
        <v>Eriothrix rufomaculata</v>
      </c>
    </row>
    <row r="1044" spans="2:19" ht="12.75">
      <c r="B1044" s="17"/>
      <c r="C1044" s="13" t="s">
        <v>2871</v>
      </c>
      <c r="D1044">
        <v>1</v>
      </c>
      <c r="H1044" s="8" t="s">
        <v>637</v>
      </c>
      <c r="I1044" s="9" t="s">
        <v>413</v>
      </c>
      <c r="J1044" s="9" t="s">
        <v>2872</v>
      </c>
      <c r="M1044">
        <v>1</v>
      </c>
      <c r="S1044" t="str">
        <f t="shared" si="42"/>
        <v>Eristalinus sepulchralis</v>
      </c>
    </row>
    <row r="1045" spans="1:19" ht="12.75">
      <c r="A1045">
        <v>7890</v>
      </c>
      <c r="B1045" s="17" t="str">
        <f t="shared" si="41"/>
        <v>Scheutbos</v>
      </c>
      <c r="C1045" s="11" t="s">
        <v>40</v>
      </c>
      <c r="D1045">
        <v>1</v>
      </c>
      <c r="E1045">
        <v>206</v>
      </c>
      <c r="F1045" t="s">
        <v>1748</v>
      </c>
      <c r="G1045" t="s">
        <v>371</v>
      </c>
      <c r="H1045" s="4" t="s">
        <v>637</v>
      </c>
      <c r="I1045" t="s">
        <v>413</v>
      </c>
      <c r="J1045" t="s">
        <v>1300</v>
      </c>
      <c r="K1045">
        <v>1</v>
      </c>
      <c r="M1045">
        <v>1</v>
      </c>
      <c r="S1045" t="str">
        <f t="shared" si="42"/>
        <v>Eristalis arbustorum</v>
      </c>
    </row>
    <row r="1046" spans="2:19" ht="12.75">
      <c r="B1046" s="17"/>
      <c r="C1046" s="26" t="s">
        <v>2753</v>
      </c>
      <c r="D1046">
        <v>1</v>
      </c>
      <c r="H1046" s="8" t="s">
        <v>637</v>
      </c>
      <c r="I1046" s="9" t="s">
        <v>413</v>
      </c>
      <c r="J1046" s="9" t="s">
        <v>2745</v>
      </c>
      <c r="M1046">
        <v>1</v>
      </c>
      <c r="S1046" t="str">
        <f t="shared" si="42"/>
        <v>Eristalis nemorum</v>
      </c>
    </row>
    <row r="1047" spans="1:19" ht="12.75">
      <c r="A1047">
        <v>7896</v>
      </c>
      <c r="B1047" s="17" t="str">
        <f t="shared" si="41"/>
        <v>Scheutbos</v>
      </c>
      <c r="C1047" s="1" t="s">
        <v>1298</v>
      </c>
      <c r="D1047">
        <v>1</v>
      </c>
      <c r="F1047" t="s">
        <v>1749</v>
      </c>
      <c r="G1047" t="s">
        <v>1750</v>
      </c>
      <c r="H1047" s="4" t="s">
        <v>637</v>
      </c>
      <c r="I1047" t="s">
        <v>413</v>
      </c>
      <c r="J1047" t="s">
        <v>1300</v>
      </c>
      <c r="K1047">
        <v>1</v>
      </c>
      <c r="M1047">
        <v>1</v>
      </c>
      <c r="S1047" t="str">
        <f t="shared" si="42"/>
        <v>Eristalis pertinax</v>
      </c>
    </row>
    <row r="1048" spans="2:19" ht="12.75">
      <c r="B1048" s="17" t="str">
        <f t="shared" si="41"/>
        <v>Scheutbos</v>
      </c>
      <c r="C1048" s="5" t="s">
        <v>1299</v>
      </c>
      <c r="D1048">
        <v>1</v>
      </c>
      <c r="F1048" t="s">
        <v>1751</v>
      </c>
      <c r="H1048" s="4" t="s">
        <v>637</v>
      </c>
      <c r="I1048" t="s">
        <v>413</v>
      </c>
      <c r="K1048">
        <v>0</v>
      </c>
      <c r="M1048">
        <v>1</v>
      </c>
      <c r="S1048" t="str">
        <f t="shared" si="42"/>
        <v>Eristalis similis</v>
      </c>
    </row>
    <row r="1049" spans="1:19" ht="12.75">
      <c r="A1049">
        <v>1772</v>
      </c>
      <c r="B1049" s="17" t="str">
        <f t="shared" si="41"/>
        <v>Scheutbos</v>
      </c>
      <c r="C1049" s="1" t="s">
        <v>302</v>
      </c>
      <c r="D1049">
        <v>1</v>
      </c>
      <c r="E1049">
        <v>206</v>
      </c>
      <c r="F1049" t="s">
        <v>511</v>
      </c>
      <c r="G1049" t="s">
        <v>372</v>
      </c>
      <c r="H1049" s="4" t="s">
        <v>637</v>
      </c>
      <c r="I1049" t="s">
        <v>413</v>
      </c>
      <c r="J1049" t="s">
        <v>1300</v>
      </c>
      <c r="K1049">
        <v>1</v>
      </c>
      <c r="M1049">
        <v>1</v>
      </c>
      <c r="S1049" t="str">
        <f t="shared" si="42"/>
        <v>Eristalis tenax</v>
      </c>
    </row>
    <row r="1050" spans="2:19" ht="12.75">
      <c r="B1050" s="17"/>
      <c r="C1050" s="7" t="s">
        <v>2072</v>
      </c>
      <c r="D1050">
        <v>1</v>
      </c>
      <c r="H1050" s="4" t="s">
        <v>637</v>
      </c>
      <c r="I1050" t="s">
        <v>346</v>
      </c>
      <c r="K1050">
        <v>0</v>
      </c>
      <c r="M1050">
        <v>1</v>
      </c>
      <c r="S1050" t="str">
        <f t="shared" si="42"/>
        <v>Eudasyphora sp</v>
      </c>
    </row>
    <row r="1051" spans="2:19" ht="12.75">
      <c r="B1051" s="17"/>
      <c r="C1051" s="23" t="s">
        <v>2873</v>
      </c>
      <c r="D1051">
        <v>1</v>
      </c>
      <c r="H1051" s="8" t="s">
        <v>637</v>
      </c>
      <c r="I1051" s="9" t="s">
        <v>413</v>
      </c>
      <c r="J1051" s="9" t="s">
        <v>2874</v>
      </c>
      <c r="M1051">
        <v>1</v>
      </c>
      <c r="S1051" t="str">
        <f t="shared" si="42"/>
        <v>Eumerus funeralis</v>
      </c>
    </row>
    <row r="1052" spans="1:19" ht="12.75">
      <c r="A1052">
        <v>7909</v>
      </c>
      <c r="B1052" s="17" t="str">
        <f t="shared" si="41"/>
        <v>Scheutbos</v>
      </c>
      <c r="C1052" s="1" t="s">
        <v>212</v>
      </c>
      <c r="D1052">
        <v>1</v>
      </c>
      <c r="F1052" t="s">
        <v>512</v>
      </c>
      <c r="G1052" t="s">
        <v>1753</v>
      </c>
      <c r="H1052" s="4" t="s">
        <v>637</v>
      </c>
      <c r="I1052" t="s">
        <v>413</v>
      </c>
      <c r="J1052" t="s">
        <v>847</v>
      </c>
      <c r="K1052">
        <v>1</v>
      </c>
      <c r="M1052">
        <v>1</v>
      </c>
      <c r="S1052" t="str">
        <f t="shared" si="42"/>
        <v>Eupeodes corollae</v>
      </c>
    </row>
    <row r="1053" spans="2:19" ht="12.75">
      <c r="B1053" s="17"/>
      <c r="C1053" s="13" t="s">
        <v>2752</v>
      </c>
      <c r="D1053">
        <v>1</v>
      </c>
      <c r="H1053" s="8" t="s">
        <v>637</v>
      </c>
      <c r="I1053" s="9" t="s">
        <v>413</v>
      </c>
      <c r="J1053" s="9" t="s">
        <v>2745</v>
      </c>
      <c r="M1053">
        <v>1</v>
      </c>
      <c r="S1053" t="str">
        <f t="shared" si="42"/>
        <v>Eupeodes luniger</v>
      </c>
    </row>
    <row r="1054" spans="1:19" ht="12.75">
      <c r="A1054">
        <v>26767</v>
      </c>
      <c r="B1054" s="17" t="str">
        <f t="shared" si="41"/>
        <v>Scheutbos</v>
      </c>
      <c r="C1054" s="1" t="s">
        <v>1375</v>
      </c>
      <c r="D1054">
        <v>1</v>
      </c>
      <c r="H1054" s="4" t="s">
        <v>637</v>
      </c>
      <c r="I1054" t="s">
        <v>849</v>
      </c>
      <c r="J1054" t="s">
        <v>803</v>
      </c>
      <c r="K1054">
        <v>1</v>
      </c>
      <c r="M1054">
        <v>1</v>
      </c>
      <c r="S1054" t="str">
        <f t="shared" si="42"/>
        <v>Eurithia anthophila</v>
      </c>
    </row>
    <row r="1055" spans="2:19" ht="12.75">
      <c r="B1055" s="17" t="str">
        <f t="shared" si="41"/>
        <v>Scheutbos</v>
      </c>
      <c r="C1055" s="1" t="s">
        <v>1338</v>
      </c>
      <c r="D1055">
        <v>1</v>
      </c>
      <c r="H1055" s="4" t="s">
        <v>637</v>
      </c>
      <c r="I1055" t="s">
        <v>849</v>
      </c>
      <c r="J1055" t="s">
        <v>803</v>
      </c>
      <c r="K1055">
        <v>0</v>
      </c>
      <c r="M1055">
        <v>1</v>
      </c>
      <c r="S1055" t="str">
        <f t="shared" si="42"/>
        <v>Eurithia sp</v>
      </c>
    </row>
    <row r="1056" spans="2:19" ht="12.75">
      <c r="B1056" s="17"/>
      <c r="C1056" s="13" t="s">
        <v>3331</v>
      </c>
      <c r="D1056">
        <v>1</v>
      </c>
      <c r="H1056" s="4" t="s">
        <v>637</v>
      </c>
      <c r="I1056" t="s">
        <v>413</v>
      </c>
      <c r="J1056" t="s">
        <v>3224</v>
      </c>
      <c r="M1056">
        <v>1</v>
      </c>
      <c r="S1056" t="str">
        <f t="shared" si="42"/>
        <v>Fagisyrphus cinctus</v>
      </c>
    </row>
    <row r="1057" spans="2:19" ht="12.75">
      <c r="B1057" s="17"/>
      <c r="C1057" s="1" t="s">
        <v>2217</v>
      </c>
      <c r="D1057">
        <v>1</v>
      </c>
      <c r="H1057" s="4" t="s">
        <v>637</v>
      </c>
      <c r="I1057" t="s">
        <v>1371</v>
      </c>
      <c r="J1057" t="s">
        <v>1241</v>
      </c>
      <c r="K1057">
        <v>1</v>
      </c>
      <c r="M1057">
        <v>1</v>
      </c>
      <c r="S1057" t="str">
        <f t="shared" si="42"/>
        <v>Fannia canicularis</v>
      </c>
    </row>
    <row r="1058" spans="1:19" ht="12.75">
      <c r="A1058">
        <v>20370</v>
      </c>
      <c r="B1058" s="17" t="str">
        <f t="shared" si="41"/>
        <v>Scheutbos</v>
      </c>
      <c r="C1058" s="1" t="s">
        <v>1370</v>
      </c>
      <c r="D1058">
        <v>1</v>
      </c>
      <c r="H1058" s="4" t="s">
        <v>637</v>
      </c>
      <c r="I1058" t="s">
        <v>1371</v>
      </c>
      <c r="J1058" t="s">
        <v>1372</v>
      </c>
      <c r="K1058">
        <v>1</v>
      </c>
      <c r="M1058">
        <v>1</v>
      </c>
      <c r="S1058" t="str">
        <f t="shared" si="42"/>
        <v>Fannia sp (lustrator)</v>
      </c>
    </row>
    <row r="1059" spans="2:19" ht="12.75">
      <c r="B1059" s="17" t="str">
        <f t="shared" si="41"/>
        <v>Scheutbos</v>
      </c>
      <c r="C1059" s="13" t="s">
        <v>2091</v>
      </c>
      <c r="D1059">
        <v>1</v>
      </c>
      <c r="F1059" s="9" t="s">
        <v>2090</v>
      </c>
      <c r="G1059" s="9" t="s">
        <v>2089</v>
      </c>
      <c r="H1059" s="4" t="s">
        <v>637</v>
      </c>
      <c r="I1059" t="s">
        <v>1431</v>
      </c>
      <c r="K1059">
        <v>0</v>
      </c>
      <c r="M1059">
        <v>1</v>
      </c>
      <c r="S1059" t="str">
        <f t="shared" si="42"/>
        <v>Geomyza sp</v>
      </c>
    </row>
    <row r="1060" spans="2:19" ht="12.75">
      <c r="B1060" s="17"/>
      <c r="C1060" s="21" t="s">
        <v>2221</v>
      </c>
      <c r="D1060">
        <v>1</v>
      </c>
      <c r="F1060" s="9"/>
      <c r="G1060" s="9"/>
      <c r="H1060" s="4" t="s">
        <v>637</v>
      </c>
      <c r="I1060" t="s">
        <v>772</v>
      </c>
      <c r="J1060" t="s">
        <v>2222</v>
      </c>
      <c r="K1060">
        <v>0</v>
      </c>
      <c r="M1060">
        <v>1</v>
      </c>
      <c r="S1060" t="str">
        <f t="shared" si="42"/>
        <v>Glyptotendipes sp</v>
      </c>
    </row>
    <row r="1061" spans="1:19" ht="12.75">
      <c r="A1061">
        <v>8414</v>
      </c>
      <c r="B1061" s="17" t="str">
        <f t="shared" si="41"/>
        <v>Scheutbos</v>
      </c>
      <c r="C1061" s="1" t="s">
        <v>110</v>
      </c>
      <c r="D1061">
        <v>1</v>
      </c>
      <c r="G1061" t="s">
        <v>111</v>
      </c>
      <c r="H1061" s="4" t="s">
        <v>637</v>
      </c>
      <c r="I1061" t="s">
        <v>205</v>
      </c>
      <c r="J1061" t="s">
        <v>801</v>
      </c>
      <c r="K1061">
        <v>1</v>
      </c>
      <c r="M1061">
        <v>1</v>
      </c>
      <c r="S1061" t="str">
        <f t="shared" si="42"/>
        <v>Graphomya maculata</v>
      </c>
    </row>
    <row r="1062" spans="2:19" ht="12.75">
      <c r="B1062" s="17"/>
      <c r="C1062" s="7" t="s">
        <v>1999</v>
      </c>
      <c r="D1062">
        <v>1</v>
      </c>
      <c r="H1062" s="4" t="s">
        <v>637</v>
      </c>
      <c r="I1062" t="s">
        <v>205</v>
      </c>
      <c r="J1062" t="s">
        <v>800</v>
      </c>
      <c r="K1062">
        <v>0</v>
      </c>
      <c r="M1062">
        <v>1</v>
      </c>
      <c r="S1062" t="str">
        <f t="shared" si="42"/>
        <v>Graphomya minor</v>
      </c>
    </row>
    <row r="1063" spans="2:13" ht="12.75">
      <c r="B1063" s="17"/>
      <c r="C1063" s="13" t="s">
        <v>3389</v>
      </c>
      <c r="D1063">
        <v>1</v>
      </c>
      <c r="G1063" s="9" t="s">
        <v>3390</v>
      </c>
      <c r="H1063" s="8" t="s">
        <v>637</v>
      </c>
      <c r="I1063" s="9" t="s">
        <v>3386</v>
      </c>
      <c r="J1063" s="9" t="s">
        <v>3224</v>
      </c>
      <c r="M1063">
        <v>1</v>
      </c>
    </row>
    <row r="1064" spans="1:19" ht="12.75">
      <c r="A1064">
        <v>27817</v>
      </c>
      <c r="B1064" s="17" t="str">
        <f t="shared" si="41"/>
        <v>Scheutbos</v>
      </c>
      <c r="C1064" s="5" t="s">
        <v>812</v>
      </c>
      <c r="D1064">
        <v>1</v>
      </c>
      <c r="H1064" s="4" t="s">
        <v>637</v>
      </c>
      <c r="I1064" t="s">
        <v>205</v>
      </c>
      <c r="J1064" t="s">
        <v>801</v>
      </c>
      <c r="K1064">
        <v>0</v>
      </c>
      <c r="L1064">
        <v>1</v>
      </c>
      <c r="M1064">
        <v>1</v>
      </c>
      <c r="S1064" t="str">
        <f t="shared" si="42"/>
        <v>Hebecnema sp</v>
      </c>
    </row>
    <row r="1065" spans="2:19" ht="12.75">
      <c r="B1065" s="17"/>
      <c r="C1065" s="1" t="s">
        <v>752</v>
      </c>
      <c r="D1065">
        <v>1</v>
      </c>
      <c r="H1065" s="8" t="s">
        <v>637</v>
      </c>
      <c r="I1065" s="9" t="s">
        <v>413</v>
      </c>
      <c r="M1065">
        <v>1</v>
      </c>
      <c r="S1065" t="str">
        <f t="shared" si="42"/>
        <v>Helophilus pendulus</v>
      </c>
    </row>
    <row r="1066" spans="1:19" ht="12.75">
      <c r="A1066">
        <v>7919</v>
      </c>
      <c r="B1066" s="17" t="str">
        <f t="shared" si="41"/>
        <v>Scheutbos</v>
      </c>
      <c r="C1066" s="13" t="s">
        <v>2751</v>
      </c>
      <c r="D1066">
        <v>1</v>
      </c>
      <c r="F1066" t="s">
        <v>753</v>
      </c>
      <c r="G1066" t="s">
        <v>754</v>
      </c>
      <c r="H1066" s="4" t="s">
        <v>637</v>
      </c>
      <c r="I1066" t="s">
        <v>413</v>
      </c>
      <c r="J1066" s="9" t="s">
        <v>2736</v>
      </c>
      <c r="K1066">
        <v>1</v>
      </c>
      <c r="M1066">
        <v>1</v>
      </c>
      <c r="S1066" t="str">
        <f t="shared" si="42"/>
        <v>Helophilus hybridus</v>
      </c>
    </row>
    <row r="1067" spans="1:19" ht="12.75">
      <c r="A1067">
        <v>1840</v>
      </c>
      <c r="B1067" s="17" t="str">
        <f t="shared" si="41"/>
        <v>Scheutbos</v>
      </c>
      <c r="C1067" s="7" t="s">
        <v>373</v>
      </c>
      <c r="D1067">
        <v>1</v>
      </c>
      <c r="F1067" t="s">
        <v>414</v>
      </c>
      <c r="G1067" t="s">
        <v>416</v>
      </c>
      <c r="H1067" s="4" t="s">
        <v>637</v>
      </c>
      <c r="I1067" t="s">
        <v>413</v>
      </c>
      <c r="K1067">
        <v>1</v>
      </c>
      <c r="M1067">
        <v>1</v>
      </c>
      <c r="S1067" t="str">
        <f t="shared" si="42"/>
        <v>Helophilus trivittatus</v>
      </c>
    </row>
    <row r="1068" spans="1:19" ht="12.75">
      <c r="A1068">
        <v>186824</v>
      </c>
      <c r="B1068" s="17" t="str">
        <f t="shared" si="41"/>
        <v>Scheutbos</v>
      </c>
      <c r="C1068" s="1" t="s">
        <v>1066</v>
      </c>
      <c r="D1068">
        <v>1</v>
      </c>
      <c r="H1068" s="4" t="s">
        <v>637</v>
      </c>
      <c r="I1068" t="s">
        <v>397</v>
      </c>
      <c r="J1068" t="s">
        <v>1078</v>
      </c>
      <c r="K1068">
        <v>1</v>
      </c>
      <c r="M1068">
        <v>1</v>
      </c>
      <c r="S1068" t="str">
        <f t="shared" si="42"/>
        <v>Hilara lurida</v>
      </c>
    </row>
    <row r="1069" spans="2:19" ht="12.75">
      <c r="B1069" s="17"/>
      <c r="C1069" s="23" t="s">
        <v>3419</v>
      </c>
      <c r="D1069">
        <v>1</v>
      </c>
      <c r="H1069" s="8" t="s">
        <v>637</v>
      </c>
      <c r="I1069" s="9" t="s">
        <v>3386</v>
      </c>
      <c r="J1069" s="9" t="s">
        <v>3224</v>
      </c>
      <c r="M1069">
        <v>1</v>
      </c>
      <c r="S1069" t="str">
        <f t="shared" si="42"/>
        <v>Hybomitra muehlfeldi</v>
      </c>
    </row>
    <row r="1070" spans="2:19" ht="12.75">
      <c r="B1070" s="17"/>
      <c r="C1070" s="13" t="s">
        <v>3328</v>
      </c>
      <c r="D1070">
        <v>1</v>
      </c>
      <c r="H1070" s="4" t="s">
        <v>637</v>
      </c>
      <c r="I1070" t="s">
        <v>3339</v>
      </c>
      <c r="J1070" t="s">
        <v>3224</v>
      </c>
      <c r="M1070">
        <v>1</v>
      </c>
      <c r="S1070" t="str">
        <f t="shared" si="42"/>
        <v>Hybos culiciformis</v>
      </c>
    </row>
    <row r="1071" spans="1:19" ht="12.75">
      <c r="A1071">
        <v>20687</v>
      </c>
      <c r="B1071" s="17" t="str">
        <f t="shared" si="41"/>
        <v>Scheutbos</v>
      </c>
      <c r="C1071" s="1" t="s">
        <v>1373</v>
      </c>
      <c r="D1071">
        <v>1</v>
      </c>
      <c r="H1071" s="4" t="s">
        <v>637</v>
      </c>
      <c r="I1071" t="s">
        <v>344</v>
      </c>
      <c r="J1071" t="s">
        <v>1372</v>
      </c>
      <c r="K1071">
        <v>1</v>
      </c>
      <c r="M1071">
        <v>1</v>
      </c>
      <c r="S1071" t="str">
        <f t="shared" si="42"/>
        <v>Hydrophoria lancifer</v>
      </c>
    </row>
    <row r="1072" spans="2:19" ht="12.75">
      <c r="B1072" s="17" t="str">
        <f t="shared" si="41"/>
        <v>Scheutbos</v>
      </c>
      <c r="C1072" s="5" t="s">
        <v>845</v>
      </c>
      <c r="D1072">
        <v>0</v>
      </c>
      <c r="H1072" s="4" t="s">
        <v>637</v>
      </c>
      <c r="I1072" t="s">
        <v>344</v>
      </c>
      <c r="J1072" t="s">
        <v>844</v>
      </c>
      <c r="K1072">
        <v>1</v>
      </c>
      <c r="L1072">
        <v>1</v>
      </c>
      <c r="M1072">
        <v>0</v>
      </c>
      <c r="S1072" t="str">
        <f t="shared" si="42"/>
        <v>Hydrophoria sp</v>
      </c>
    </row>
    <row r="1073" spans="1:19" ht="12.75">
      <c r="A1073">
        <v>29054</v>
      </c>
      <c r="B1073" s="17" t="str">
        <f t="shared" si="41"/>
        <v>Scheutbos</v>
      </c>
      <c r="C1073" s="1" t="s">
        <v>811</v>
      </c>
      <c r="D1073">
        <v>1</v>
      </c>
      <c r="H1073" s="4" t="s">
        <v>637</v>
      </c>
      <c r="I1073" t="s">
        <v>205</v>
      </c>
      <c r="J1073" t="s">
        <v>801</v>
      </c>
      <c r="K1073">
        <v>1</v>
      </c>
      <c r="M1073">
        <v>1</v>
      </c>
      <c r="S1073" t="str">
        <f t="shared" si="42"/>
        <v>Hydrotaea sp</v>
      </c>
    </row>
    <row r="1074" spans="2:19" ht="12.75">
      <c r="B1074" s="17" t="str">
        <f t="shared" si="41"/>
        <v>Scheutbos</v>
      </c>
      <c r="C1074" s="7" t="s">
        <v>1280</v>
      </c>
      <c r="D1074">
        <v>1</v>
      </c>
      <c r="H1074" s="4" t="s">
        <v>637</v>
      </c>
      <c r="I1074" t="s">
        <v>344</v>
      </c>
      <c r="J1074" t="s">
        <v>847</v>
      </c>
      <c r="K1074">
        <v>0</v>
      </c>
      <c r="M1074">
        <v>1</v>
      </c>
      <c r="S1074" t="str">
        <f t="shared" si="42"/>
        <v>Hylemya vagans</v>
      </c>
    </row>
    <row r="1075" spans="2:19" ht="12.75">
      <c r="B1075" s="17"/>
      <c r="C1075" s="13" t="s">
        <v>2864</v>
      </c>
      <c r="D1075">
        <v>1</v>
      </c>
      <c r="H1075" s="8" t="s">
        <v>637</v>
      </c>
      <c r="I1075" s="9" t="s">
        <v>2862</v>
      </c>
      <c r="J1075" s="9" t="s">
        <v>2863</v>
      </c>
      <c r="M1075">
        <v>1</v>
      </c>
      <c r="S1075" t="str">
        <f t="shared" si="42"/>
        <v>Leptogaster cylindrica</v>
      </c>
    </row>
    <row r="1076" spans="1:19" ht="12.75">
      <c r="A1076">
        <v>26417</v>
      </c>
      <c r="B1076" s="17" t="str">
        <f t="shared" si="41"/>
        <v>Scheutbos</v>
      </c>
      <c r="C1076" s="1" t="s">
        <v>670</v>
      </c>
      <c r="D1076">
        <v>1</v>
      </c>
      <c r="H1076" s="4" t="s">
        <v>637</v>
      </c>
      <c r="I1076" t="s">
        <v>671</v>
      </c>
      <c r="J1076" t="s">
        <v>793</v>
      </c>
      <c r="K1076">
        <v>1</v>
      </c>
      <c r="M1076">
        <v>1</v>
      </c>
      <c r="S1076" t="str">
        <f t="shared" si="42"/>
        <v>Limnia unguicornis</v>
      </c>
    </row>
    <row r="1077" spans="2:19" ht="12.75">
      <c r="B1077" s="17"/>
      <c r="C1077" s="1" t="s">
        <v>2226</v>
      </c>
      <c r="D1077">
        <v>1</v>
      </c>
      <c r="H1077" s="4" t="s">
        <v>637</v>
      </c>
      <c r="I1077" t="s">
        <v>205</v>
      </c>
      <c r="J1077" t="s">
        <v>835</v>
      </c>
      <c r="K1077">
        <v>0</v>
      </c>
      <c r="M1077">
        <v>1</v>
      </c>
      <c r="S1077" t="str">
        <f t="shared" si="42"/>
        <v>Limnophora (maculosa?)</v>
      </c>
    </row>
    <row r="1078" spans="2:19" ht="12.75">
      <c r="B1078" s="17"/>
      <c r="C1078" s="1" t="s">
        <v>3319</v>
      </c>
      <c r="D1078">
        <v>1</v>
      </c>
      <c r="H1078" s="4" t="s">
        <v>637</v>
      </c>
      <c r="I1078" t="s">
        <v>329</v>
      </c>
      <c r="J1078" t="s">
        <v>3224</v>
      </c>
      <c r="M1078">
        <v>1</v>
      </c>
      <c r="S1078" t="str">
        <f t="shared" si="42"/>
        <v>Limonia hercegovinae</v>
      </c>
    </row>
    <row r="1079" spans="1:19" ht="12.75">
      <c r="A1079">
        <v>18633</v>
      </c>
      <c r="B1079" s="17" t="str">
        <f t="shared" si="41"/>
        <v>Scheutbos</v>
      </c>
      <c r="C1079" s="1" t="s">
        <v>108</v>
      </c>
      <c r="D1079">
        <v>1</v>
      </c>
      <c r="H1079" s="4" t="s">
        <v>637</v>
      </c>
      <c r="I1079" t="s">
        <v>329</v>
      </c>
      <c r="J1079" t="s">
        <v>848</v>
      </c>
      <c r="K1079">
        <v>1</v>
      </c>
      <c r="M1079">
        <v>1</v>
      </c>
      <c r="S1079" t="str">
        <f t="shared" si="42"/>
        <v>Limonia nigropunctata</v>
      </c>
    </row>
    <row r="1080" spans="2:19" ht="12.75">
      <c r="B1080" s="17"/>
      <c r="C1080" s="1" t="s">
        <v>2219</v>
      </c>
      <c r="D1080">
        <v>1</v>
      </c>
      <c r="H1080" s="4" t="s">
        <v>637</v>
      </c>
      <c r="I1080" t="s">
        <v>329</v>
      </c>
      <c r="J1080" t="s">
        <v>2220</v>
      </c>
      <c r="K1080">
        <v>1</v>
      </c>
      <c r="M1080">
        <v>1</v>
      </c>
      <c r="S1080" t="str">
        <f t="shared" si="42"/>
        <v>Limonia phragmitidis</v>
      </c>
    </row>
    <row r="1081" spans="2:19" ht="12.75">
      <c r="B1081" s="17"/>
      <c r="C1081" s="1" t="s">
        <v>1992</v>
      </c>
      <c r="D1081">
        <v>1</v>
      </c>
      <c r="H1081" s="4" t="s">
        <v>637</v>
      </c>
      <c r="I1081" t="s">
        <v>849</v>
      </c>
      <c r="J1081" t="s">
        <v>1993</v>
      </c>
      <c r="K1081">
        <v>1</v>
      </c>
      <c r="M1081">
        <v>1</v>
      </c>
      <c r="S1081" t="str">
        <f t="shared" si="42"/>
        <v>Linnaemyia sp</v>
      </c>
    </row>
    <row r="1082" spans="2:19" ht="12.75">
      <c r="B1082" s="17"/>
      <c r="C1082" s="1" t="s">
        <v>2232</v>
      </c>
      <c r="D1082">
        <v>1</v>
      </c>
      <c r="H1082" s="4" t="s">
        <v>637</v>
      </c>
      <c r="I1082" t="s">
        <v>205</v>
      </c>
      <c r="J1082" t="s">
        <v>1372</v>
      </c>
      <c r="K1082">
        <v>0</v>
      </c>
      <c r="M1082">
        <v>1</v>
      </c>
      <c r="S1082" t="str">
        <f t="shared" si="42"/>
        <v>Lispocephala alma</v>
      </c>
    </row>
    <row r="1083" spans="1:19" ht="12.75">
      <c r="A1083">
        <v>17233</v>
      </c>
      <c r="B1083" s="17" t="str">
        <f t="shared" si="41"/>
        <v>Scheutbos</v>
      </c>
      <c r="C1083" s="1" t="s">
        <v>1339</v>
      </c>
      <c r="D1083">
        <v>1</v>
      </c>
      <c r="F1083" t="s">
        <v>1793</v>
      </c>
      <c r="H1083" s="4" t="s">
        <v>637</v>
      </c>
      <c r="I1083" t="s">
        <v>841</v>
      </c>
      <c r="J1083" t="s">
        <v>817</v>
      </c>
      <c r="K1083">
        <v>1</v>
      </c>
      <c r="M1083">
        <v>1</v>
      </c>
      <c r="S1083" t="str">
        <f t="shared" si="42"/>
        <v>Lonchaeidae sp</v>
      </c>
    </row>
    <row r="1084" spans="2:19" ht="12.75">
      <c r="B1084" s="17" t="str">
        <f t="shared" si="41"/>
        <v>Scheutbos</v>
      </c>
      <c r="C1084" s="7" t="s">
        <v>1240</v>
      </c>
      <c r="D1084">
        <v>0</v>
      </c>
      <c r="H1084" s="4" t="s">
        <v>637</v>
      </c>
      <c r="I1084" t="s">
        <v>346</v>
      </c>
      <c r="J1084" t="s">
        <v>1241</v>
      </c>
      <c r="K1084">
        <v>0</v>
      </c>
      <c r="M1084">
        <v>0</v>
      </c>
      <c r="S1084" t="str">
        <f t="shared" si="42"/>
        <v>Lucilia sericata</v>
      </c>
    </row>
    <row r="1085" spans="1:19" ht="12.75">
      <c r="A1085">
        <v>18682</v>
      </c>
      <c r="B1085" s="17" t="str">
        <f t="shared" si="41"/>
        <v>Scheutbos</v>
      </c>
      <c r="C1085" s="1" t="s">
        <v>767</v>
      </c>
      <c r="D1085">
        <v>1</v>
      </c>
      <c r="E1085">
        <v>214</v>
      </c>
      <c r="F1085" t="s">
        <v>1794</v>
      </c>
      <c r="G1085" t="s">
        <v>504</v>
      </c>
      <c r="H1085" s="4" t="s">
        <v>637</v>
      </c>
      <c r="I1085" t="s">
        <v>346</v>
      </c>
      <c r="J1085" t="s">
        <v>801</v>
      </c>
      <c r="K1085">
        <v>1</v>
      </c>
      <c r="M1085">
        <v>1</v>
      </c>
      <c r="S1085" t="str">
        <f t="shared" si="42"/>
        <v>Lucilia sp</v>
      </c>
    </row>
    <row r="1086" spans="2:19" ht="12.75">
      <c r="B1086" s="17"/>
      <c r="C1086" s="13" t="s">
        <v>2861</v>
      </c>
      <c r="D1086">
        <v>1</v>
      </c>
      <c r="H1086" s="8" t="s">
        <v>637</v>
      </c>
      <c r="I1086" s="9" t="s">
        <v>2862</v>
      </c>
      <c r="J1086" s="9" t="s">
        <v>2863</v>
      </c>
      <c r="M1086">
        <v>1</v>
      </c>
      <c r="S1086" t="str">
        <f t="shared" si="42"/>
        <v>Machimus atricapillus</v>
      </c>
    </row>
    <row r="1087" spans="2:19" ht="12.75">
      <c r="B1087" s="17"/>
      <c r="C1087" s="1" t="s">
        <v>2071</v>
      </c>
      <c r="D1087">
        <v>1</v>
      </c>
      <c r="H1087" s="4" t="s">
        <v>637</v>
      </c>
      <c r="I1087" t="s">
        <v>849</v>
      </c>
      <c r="J1087" t="s">
        <v>803</v>
      </c>
      <c r="K1087">
        <v>1</v>
      </c>
      <c r="M1087">
        <v>1</v>
      </c>
      <c r="S1087" t="str">
        <f t="shared" si="42"/>
        <v>Medina sp</v>
      </c>
    </row>
    <row r="1088" spans="2:19" ht="12.75">
      <c r="B1088" s="17"/>
      <c r="C1088" s="13" t="s">
        <v>2750</v>
      </c>
      <c r="D1088">
        <v>1</v>
      </c>
      <c r="H1088" s="8" t="s">
        <v>637</v>
      </c>
      <c r="I1088" s="9" t="s">
        <v>413</v>
      </c>
      <c r="J1088" s="9" t="s">
        <v>2745</v>
      </c>
      <c r="M1088">
        <v>1</v>
      </c>
      <c r="S1088" t="str">
        <f t="shared" si="42"/>
        <v>Melanogaster nuda</v>
      </c>
    </row>
    <row r="1089" spans="2:19" ht="12.75">
      <c r="B1089" s="17"/>
      <c r="C1089" s="1" t="s">
        <v>2235</v>
      </c>
      <c r="D1089">
        <v>1</v>
      </c>
      <c r="H1089" s="4" t="s">
        <v>637</v>
      </c>
      <c r="I1089" t="s">
        <v>346</v>
      </c>
      <c r="J1089" t="s">
        <v>835</v>
      </c>
      <c r="K1089">
        <v>1</v>
      </c>
      <c r="M1089">
        <v>1</v>
      </c>
      <c r="S1089" t="str">
        <f t="shared" si="42"/>
        <v>Melanomyia nana (95%)</v>
      </c>
    </row>
    <row r="1090" spans="1:19" ht="12.75">
      <c r="A1090">
        <v>7949</v>
      </c>
      <c r="B1090" s="17" t="str">
        <f t="shared" si="41"/>
        <v>Scheutbos</v>
      </c>
      <c r="C1090" s="1" t="s">
        <v>1398</v>
      </c>
      <c r="D1090">
        <v>1</v>
      </c>
      <c r="F1090" t="s">
        <v>1810</v>
      </c>
      <c r="H1090" s="4" t="s">
        <v>637</v>
      </c>
      <c r="I1090" t="s">
        <v>413</v>
      </c>
      <c r="J1090" t="s">
        <v>1399</v>
      </c>
      <c r="K1090">
        <v>1</v>
      </c>
      <c r="M1090">
        <v>1</v>
      </c>
      <c r="S1090" t="str">
        <f t="shared" si="42"/>
        <v>Melanostoma scalare</v>
      </c>
    </row>
    <row r="1091" spans="2:19" ht="12.75">
      <c r="B1091" s="17"/>
      <c r="C1091" s="13" t="s">
        <v>2749</v>
      </c>
      <c r="D1091">
        <v>1</v>
      </c>
      <c r="H1091" s="8" t="s">
        <v>637</v>
      </c>
      <c r="I1091" t="s">
        <v>413</v>
      </c>
      <c r="J1091" s="9" t="s">
        <v>2745</v>
      </c>
      <c r="M1091">
        <v>1</v>
      </c>
      <c r="S1091" t="str">
        <f t="shared" si="42"/>
        <v>Meliscaeva auricollis</v>
      </c>
    </row>
    <row r="1092" spans="2:13" ht="12.75">
      <c r="B1092" s="17"/>
      <c r="C1092" s="13" t="s">
        <v>3332</v>
      </c>
      <c r="D1092">
        <v>1</v>
      </c>
      <c r="H1092" s="8" t="s">
        <v>637</v>
      </c>
      <c r="I1092" t="s">
        <v>413</v>
      </c>
      <c r="J1092" s="9"/>
      <c r="M1092">
        <v>1</v>
      </c>
    </row>
    <row r="1093" spans="2:13" ht="12.75">
      <c r="B1093" s="17"/>
      <c r="C1093" s="13" t="s">
        <v>3333</v>
      </c>
      <c r="D1093">
        <v>1</v>
      </c>
      <c r="H1093" s="8" t="s">
        <v>637</v>
      </c>
      <c r="I1093" t="s">
        <v>413</v>
      </c>
      <c r="J1093" s="9" t="s">
        <v>3224</v>
      </c>
      <c r="M1093">
        <v>1</v>
      </c>
    </row>
    <row r="1094" spans="1:19" ht="12.75">
      <c r="A1094">
        <v>156836</v>
      </c>
      <c r="B1094" s="17" t="str">
        <f t="shared" si="41"/>
        <v>Scheutbos</v>
      </c>
      <c r="C1094" s="1" t="s">
        <v>1227</v>
      </c>
      <c r="D1094">
        <v>1</v>
      </c>
      <c r="H1094" s="4" t="s">
        <v>637</v>
      </c>
      <c r="I1094" t="s">
        <v>347</v>
      </c>
      <c r="J1094" t="s">
        <v>800</v>
      </c>
      <c r="K1094">
        <v>1</v>
      </c>
      <c r="M1094">
        <v>1</v>
      </c>
      <c r="S1094" t="str">
        <f t="shared" si="42"/>
        <v>Meromyza sp</v>
      </c>
    </row>
    <row r="1095" spans="1:19" ht="12.75">
      <c r="A1095">
        <v>1728</v>
      </c>
      <c r="B1095" s="17" t="str">
        <f t="shared" si="41"/>
        <v>Scheutbos</v>
      </c>
      <c r="C1095" s="1" t="s">
        <v>65</v>
      </c>
      <c r="D1095">
        <v>1</v>
      </c>
      <c r="F1095" t="s">
        <v>1812</v>
      </c>
      <c r="H1095" s="4" t="s">
        <v>637</v>
      </c>
      <c r="I1095" t="s">
        <v>205</v>
      </c>
      <c r="K1095">
        <v>1</v>
      </c>
      <c r="M1095">
        <v>1</v>
      </c>
      <c r="S1095" t="str">
        <f t="shared" si="42"/>
        <v>Mesembrina meridiana</v>
      </c>
    </row>
    <row r="1096" spans="1:19" ht="12.75">
      <c r="A1096">
        <v>157127</v>
      </c>
      <c r="B1096" s="17" t="str">
        <f t="shared" si="41"/>
        <v>Scheutbos</v>
      </c>
      <c r="C1096" s="1" t="s">
        <v>2675</v>
      </c>
      <c r="D1096">
        <v>1</v>
      </c>
      <c r="H1096" s="4" t="s">
        <v>637</v>
      </c>
      <c r="I1096" t="s">
        <v>176</v>
      </c>
      <c r="J1096" t="s">
        <v>2063</v>
      </c>
      <c r="K1096">
        <v>1</v>
      </c>
      <c r="M1096">
        <v>1</v>
      </c>
      <c r="S1096" t="str">
        <f t="shared" si="42"/>
        <v>Microchrysa polita </v>
      </c>
    </row>
    <row r="1097" spans="1:19" ht="12.75">
      <c r="A1097">
        <v>26419</v>
      </c>
      <c r="B1097" s="17" t="str">
        <f t="shared" si="41"/>
        <v>Scheutbos</v>
      </c>
      <c r="C1097" s="1" t="s">
        <v>823</v>
      </c>
      <c r="D1097">
        <v>1</v>
      </c>
      <c r="H1097" s="4" t="s">
        <v>637</v>
      </c>
      <c r="I1097" t="s">
        <v>824</v>
      </c>
      <c r="J1097" t="s">
        <v>825</v>
      </c>
      <c r="K1097">
        <v>1</v>
      </c>
      <c r="M1097">
        <v>1</v>
      </c>
      <c r="S1097" t="str">
        <f t="shared" si="42"/>
        <v>Minettia longipennis</v>
      </c>
    </row>
    <row r="1098" spans="2:19" ht="12.75">
      <c r="B1098" s="17" t="str">
        <f t="shared" si="41"/>
        <v>Scheutbos</v>
      </c>
      <c r="C1098" s="1" t="s">
        <v>1382</v>
      </c>
      <c r="D1098">
        <v>1</v>
      </c>
      <c r="H1098" s="4" t="s">
        <v>637</v>
      </c>
      <c r="I1098" t="s">
        <v>205</v>
      </c>
      <c r="J1098" t="s">
        <v>835</v>
      </c>
      <c r="K1098">
        <v>0</v>
      </c>
      <c r="M1098">
        <v>1</v>
      </c>
      <c r="S1098" t="str">
        <f t="shared" si="42"/>
        <v>Morellia aenescens</v>
      </c>
    </row>
    <row r="1099" spans="1:19" ht="12.75">
      <c r="A1099">
        <v>18848</v>
      </c>
      <c r="B1099" s="17" t="str">
        <f t="shared" si="41"/>
        <v>Scheutbos</v>
      </c>
      <c r="C1099" s="1" t="s">
        <v>806</v>
      </c>
      <c r="D1099">
        <v>1</v>
      </c>
      <c r="F1099" t="s">
        <v>1817</v>
      </c>
      <c r="H1099" s="4" t="s">
        <v>637</v>
      </c>
      <c r="I1099" t="s">
        <v>205</v>
      </c>
      <c r="J1099" t="s">
        <v>807</v>
      </c>
      <c r="K1099">
        <v>1</v>
      </c>
      <c r="M1099">
        <v>1</v>
      </c>
      <c r="S1099" t="str">
        <f t="shared" si="42"/>
        <v>Musca autumnalis</v>
      </c>
    </row>
    <row r="1100" spans="2:19" ht="12.75">
      <c r="B1100" s="17" t="str">
        <f t="shared" si="41"/>
        <v>Scheutbos</v>
      </c>
      <c r="C1100" s="1" t="s">
        <v>1425</v>
      </c>
      <c r="D1100">
        <v>1</v>
      </c>
      <c r="F1100" t="s">
        <v>1818</v>
      </c>
      <c r="G1100" t="s">
        <v>1819</v>
      </c>
      <c r="H1100" s="4" t="s">
        <v>637</v>
      </c>
      <c r="I1100" t="s">
        <v>205</v>
      </c>
      <c r="K1100">
        <v>0</v>
      </c>
      <c r="M1100">
        <v>1</v>
      </c>
      <c r="S1100" t="str">
        <f t="shared" si="42"/>
        <v>Musca domestica</v>
      </c>
    </row>
    <row r="1101" spans="1:19" ht="12.75">
      <c r="A1101">
        <v>1635</v>
      </c>
      <c r="B1101" s="17" t="str">
        <f t="shared" si="41"/>
        <v>Scheutbos</v>
      </c>
      <c r="C1101" s="1" t="s">
        <v>794</v>
      </c>
      <c r="D1101">
        <v>1</v>
      </c>
      <c r="F1101" t="s">
        <v>1820</v>
      </c>
      <c r="G1101" t="s">
        <v>1821</v>
      </c>
      <c r="H1101" s="4" t="s">
        <v>637</v>
      </c>
      <c r="I1101" t="s">
        <v>413</v>
      </c>
      <c r="K1101">
        <v>1</v>
      </c>
      <c r="M1101">
        <v>1</v>
      </c>
      <c r="S1101" t="str">
        <f t="shared" si="42"/>
        <v>Myathropa florea</v>
      </c>
    </row>
    <row r="1102" spans="2:19" ht="12.75">
      <c r="B1102" s="17" t="str">
        <f t="shared" si="41"/>
        <v>Scheutbos</v>
      </c>
      <c r="C1102" s="7" t="s">
        <v>1063</v>
      </c>
      <c r="D1102">
        <v>1</v>
      </c>
      <c r="H1102" s="4" t="s">
        <v>637</v>
      </c>
      <c r="I1102" t="s">
        <v>446</v>
      </c>
      <c r="K1102">
        <v>0</v>
      </c>
      <c r="M1102">
        <v>1</v>
      </c>
      <c r="S1102" t="str">
        <f t="shared" si="42"/>
        <v>Mycodiplosis melampsorae</v>
      </c>
    </row>
    <row r="1103" spans="2:19" ht="12.75">
      <c r="B1103" s="17"/>
      <c r="C1103" s="13" t="s">
        <v>2747</v>
      </c>
      <c r="D1103">
        <v>1</v>
      </c>
      <c r="H1103" s="8" t="s">
        <v>637</v>
      </c>
      <c r="I1103" t="s">
        <v>413</v>
      </c>
      <c r="J1103" s="9" t="s">
        <v>2745</v>
      </c>
      <c r="M1103">
        <v>1</v>
      </c>
      <c r="S1103" t="str">
        <f t="shared" si="42"/>
        <v>Neoascia meticulosa</v>
      </c>
    </row>
    <row r="1104" spans="2:19" ht="12.75">
      <c r="B1104" s="17"/>
      <c r="C1104" s="13" t="s">
        <v>2748</v>
      </c>
      <c r="D1104">
        <v>1</v>
      </c>
      <c r="H1104" s="8" t="s">
        <v>637</v>
      </c>
      <c r="I1104" t="s">
        <v>413</v>
      </c>
      <c r="J1104" s="9" t="s">
        <v>2745</v>
      </c>
      <c r="M1104">
        <v>1</v>
      </c>
      <c r="S1104" t="str">
        <f t="shared" si="42"/>
        <v>Neoascia podagrica</v>
      </c>
    </row>
    <row r="1105" spans="1:19" ht="12.75">
      <c r="A1105">
        <v>24524</v>
      </c>
      <c r="B1105" s="17" t="str">
        <f t="shared" si="41"/>
        <v>Scheutbos</v>
      </c>
      <c r="C1105" s="1" t="s">
        <v>1827</v>
      </c>
      <c r="D1105">
        <v>0</v>
      </c>
      <c r="F1105" s="10" t="s">
        <v>1828</v>
      </c>
      <c r="H1105" s="4" t="s">
        <v>637</v>
      </c>
      <c r="I1105" t="s">
        <v>413</v>
      </c>
      <c r="J1105" t="s">
        <v>817</v>
      </c>
      <c r="K1105">
        <v>1</v>
      </c>
      <c r="M1105">
        <v>1</v>
      </c>
      <c r="S1105" t="str">
        <f t="shared" si="42"/>
        <v>Neoascia sp (podagrica?)</v>
      </c>
    </row>
    <row r="1106" spans="1:19" ht="12.75">
      <c r="A1106">
        <v>20737</v>
      </c>
      <c r="B1106" s="17" t="str">
        <f t="shared" si="41"/>
        <v>Scheutbos</v>
      </c>
      <c r="C1106" s="1" t="s">
        <v>1360</v>
      </c>
      <c r="D1106">
        <v>1</v>
      </c>
      <c r="F1106" s="10"/>
      <c r="H1106" s="4" t="s">
        <v>637</v>
      </c>
      <c r="I1106" t="s">
        <v>205</v>
      </c>
      <c r="J1106" t="s">
        <v>1241</v>
      </c>
      <c r="K1106">
        <v>1</v>
      </c>
      <c r="M1106">
        <v>1</v>
      </c>
      <c r="S1106" t="str">
        <f t="shared" si="42"/>
        <v>Neomyia cornicina</v>
      </c>
    </row>
    <row r="1107" spans="1:19" ht="12.75">
      <c r="A1107">
        <v>26893</v>
      </c>
      <c r="B1107" s="17" t="str">
        <f t="shared" si="41"/>
        <v>Scheutbos</v>
      </c>
      <c r="C1107" s="1" t="s">
        <v>837</v>
      </c>
      <c r="D1107">
        <v>0</v>
      </c>
      <c r="H1107" s="4" t="s">
        <v>637</v>
      </c>
      <c r="I1107" t="s">
        <v>205</v>
      </c>
      <c r="J1107" t="s">
        <v>838</v>
      </c>
      <c r="K1107">
        <v>1</v>
      </c>
      <c r="M1107">
        <v>0</v>
      </c>
      <c r="S1107" t="str">
        <f t="shared" si="42"/>
        <v>Neomyia sp</v>
      </c>
    </row>
    <row r="1108" spans="2:19" ht="12.75">
      <c r="B1108" s="17" t="str">
        <f aca="true" t="shared" si="43" ref="B1108:B1200">HYPERLINK("http://observations.be/gebied/view/32595?from=2000-01-01&amp;to=2010-10-25&amp;sp="&amp;A1108,"Scheutbos")</f>
        <v>Scheutbos</v>
      </c>
      <c r="C1108" s="2" t="s">
        <v>555</v>
      </c>
      <c r="D1108">
        <v>1</v>
      </c>
      <c r="E1108">
        <v>192</v>
      </c>
      <c r="H1108" s="4" t="s">
        <v>637</v>
      </c>
      <c r="I1108" t="s">
        <v>369</v>
      </c>
      <c r="K1108">
        <v>0</v>
      </c>
      <c r="L1108">
        <v>1</v>
      </c>
      <c r="M1108">
        <v>1</v>
      </c>
      <c r="S1108" t="str">
        <f t="shared" si="42"/>
        <v>Nephrotoma appendiculata</v>
      </c>
    </row>
    <row r="1109" spans="1:19" ht="12.75">
      <c r="A1109">
        <v>16687</v>
      </c>
      <c r="B1109" s="17" t="str">
        <f t="shared" si="43"/>
        <v>Scheutbos</v>
      </c>
      <c r="C1109" s="2" t="s">
        <v>109</v>
      </c>
      <c r="D1109">
        <v>0</v>
      </c>
      <c r="F1109" t="s">
        <v>1829</v>
      </c>
      <c r="H1109" s="4" t="s">
        <v>637</v>
      </c>
      <c r="I1109" t="s">
        <v>369</v>
      </c>
      <c r="K1109">
        <v>0</v>
      </c>
      <c r="L1109">
        <v>1</v>
      </c>
      <c r="M1109">
        <v>0</v>
      </c>
      <c r="S1109" t="str">
        <f t="shared" si="42"/>
        <v>Nephrotoma sp</v>
      </c>
    </row>
    <row r="1110" spans="2:19" ht="12.75">
      <c r="B1110" s="17"/>
      <c r="C1110" s="1" t="s">
        <v>2218</v>
      </c>
      <c r="D1110">
        <v>1</v>
      </c>
      <c r="H1110" s="4" t="s">
        <v>637</v>
      </c>
      <c r="I1110" t="s">
        <v>369</v>
      </c>
      <c r="J1110" t="s">
        <v>1361</v>
      </c>
      <c r="K1110">
        <v>1</v>
      </c>
      <c r="M1110">
        <v>1</v>
      </c>
      <c r="S1110" t="str">
        <f t="shared" si="42"/>
        <v>Nephrotoma flavipalpis</v>
      </c>
    </row>
    <row r="1111" spans="2:19" ht="12.75">
      <c r="B1111" s="17"/>
      <c r="C1111" s="1" t="s">
        <v>3365</v>
      </c>
      <c r="D1111">
        <v>1</v>
      </c>
      <c r="H1111" s="4" t="s">
        <v>637</v>
      </c>
      <c r="I1111" t="s">
        <v>369</v>
      </c>
      <c r="J1111" t="s">
        <v>3224</v>
      </c>
      <c r="M1111">
        <v>1</v>
      </c>
      <c r="S1111" t="str">
        <f t="shared" si="42"/>
        <v>Nephrotoma quadrifaria</v>
      </c>
    </row>
    <row r="1112" spans="2:19" ht="12.75">
      <c r="B1112" s="17"/>
      <c r="C1112" s="1" t="s">
        <v>3340</v>
      </c>
      <c r="D1112">
        <v>0</v>
      </c>
      <c r="H1112" s="4" t="s">
        <v>637</v>
      </c>
      <c r="I1112" t="s">
        <v>285</v>
      </c>
      <c r="M1112">
        <v>0</v>
      </c>
      <c r="S1112" t="str">
        <f t="shared" si="42"/>
        <v>Neuroctena anilis (= Dryimyza anilis)</v>
      </c>
    </row>
    <row r="1113" spans="2:19" ht="12.75">
      <c r="B1113" s="17"/>
      <c r="C1113" s="1" t="s">
        <v>3367</v>
      </c>
      <c r="D1113">
        <v>1</v>
      </c>
      <c r="H1113" s="4" t="s">
        <v>637</v>
      </c>
      <c r="I1113" t="s">
        <v>369</v>
      </c>
      <c r="J1113" t="s">
        <v>3224</v>
      </c>
      <c r="M1113">
        <v>1</v>
      </c>
      <c r="S1113" t="str">
        <f t="shared" si="42"/>
        <v>Nigrotipula nigra</v>
      </c>
    </row>
    <row r="1114" spans="1:19" ht="12.75">
      <c r="A1114">
        <v>87517</v>
      </c>
      <c r="B1114" s="17" t="str">
        <f t="shared" si="43"/>
        <v>Scheutbos</v>
      </c>
      <c r="C1114" s="1" t="s">
        <v>797</v>
      </c>
      <c r="D1114">
        <v>1</v>
      </c>
      <c r="H1114" s="4" t="s">
        <v>637</v>
      </c>
      <c r="I1114" t="s">
        <v>259</v>
      </c>
      <c r="J1114" t="s">
        <v>801</v>
      </c>
      <c r="K1114">
        <v>1</v>
      </c>
      <c r="M1114">
        <v>1</v>
      </c>
      <c r="S1114" t="str">
        <f t="shared" si="42"/>
        <v>Nyctia halterata</v>
      </c>
    </row>
    <row r="1115" spans="2:13" ht="12.75">
      <c r="B1115" s="17"/>
      <c r="C1115" s="13" t="s">
        <v>3330</v>
      </c>
      <c r="D1115">
        <v>1</v>
      </c>
      <c r="H1115" s="4" t="s">
        <v>637</v>
      </c>
      <c r="I1115" t="s">
        <v>176</v>
      </c>
      <c r="J1115" t="s">
        <v>3224</v>
      </c>
      <c r="M1115">
        <v>1</v>
      </c>
    </row>
    <row r="1116" spans="2:19" ht="12.75">
      <c r="B1116" s="17"/>
      <c r="C1116" s="13" t="s">
        <v>2088</v>
      </c>
      <c r="D1116">
        <v>1</v>
      </c>
      <c r="H1116" s="8" t="s">
        <v>637</v>
      </c>
      <c r="I1116" s="9" t="s">
        <v>1431</v>
      </c>
      <c r="J1116" s="9" t="s">
        <v>2089</v>
      </c>
      <c r="K1116">
        <v>1</v>
      </c>
      <c r="M1116">
        <v>1</v>
      </c>
      <c r="S1116" t="str">
        <f t="shared" si="42"/>
        <v>Opomyza germinationis</v>
      </c>
    </row>
    <row r="1117" spans="2:19" ht="12.75">
      <c r="B1117" s="17"/>
      <c r="C1117" s="23" t="s">
        <v>2875</v>
      </c>
      <c r="D1117">
        <v>1</v>
      </c>
      <c r="H1117" s="8" t="s">
        <v>637</v>
      </c>
      <c r="I1117" s="9" t="s">
        <v>413</v>
      </c>
      <c r="J1117" s="9" t="s">
        <v>2863</v>
      </c>
      <c r="M1117">
        <v>1</v>
      </c>
      <c r="S1117" t="str">
        <f t="shared" si="42"/>
        <v>Orthonevra nobilis</v>
      </c>
    </row>
    <row r="1118" spans="1:19" ht="12.75">
      <c r="A1118">
        <v>26611</v>
      </c>
      <c r="B1118" s="17" t="str">
        <f t="shared" si="43"/>
        <v>Scheutbos</v>
      </c>
      <c r="C1118" s="23" t="s">
        <v>1133</v>
      </c>
      <c r="D1118">
        <v>1</v>
      </c>
      <c r="H1118" s="4" t="s">
        <v>637</v>
      </c>
      <c r="I1118" t="s">
        <v>176</v>
      </c>
      <c r="J1118" t="s">
        <v>800</v>
      </c>
      <c r="K1118">
        <v>1</v>
      </c>
      <c r="M1118">
        <v>1</v>
      </c>
      <c r="S1118" t="str">
        <f t="shared" si="42"/>
        <v>Oxycera leonina</v>
      </c>
    </row>
    <row r="1119" spans="1:19" ht="12.75">
      <c r="A1119">
        <v>80318</v>
      </c>
      <c r="B1119" s="17" t="str">
        <f t="shared" si="43"/>
        <v>Scheutbos</v>
      </c>
      <c r="C1119" s="23" t="s">
        <v>1246</v>
      </c>
      <c r="D1119">
        <v>1</v>
      </c>
      <c r="H1119" s="4" t="s">
        <v>637</v>
      </c>
      <c r="I1119" t="s">
        <v>176</v>
      </c>
      <c r="J1119" t="s">
        <v>1247</v>
      </c>
      <c r="K1119">
        <v>1</v>
      </c>
      <c r="M1119">
        <v>1</v>
      </c>
      <c r="S1119" t="str">
        <f t="shared" si="42"/>
        <v>Oxycera nigricornis</v>
      </c>
    </row>
    <row r="1120" spans="2:19" ht="12.75">
      <c r="B1120" s="17"/>
      <c r="C1120" s="1" t="s">
        <v>2677</v>
      </c>
      <c r="D1120">
        <v>1</v>
      </c>
      <c r="H1120" s="4" t="s">
        <v>637</v>
      </c>
      <c r="I1120" t="s">
        <v>176</v>
      </c>
      <c r="M1120">
        <v>1</v>
      </c>
      <c r="S1120" t="str">
        <f t="shared" si="42"/>
        <v>Oxycera rara</v>
      </c>
    </row>
    <row r="1121" spans="2:19" ht="12.75">
      <c r="B1121" s="17"/>
      <c r="C1121" s="13" t="s">
        <v>2876</v>
      </c>
      <c r="D1121">
        <v>1</v>
      </c>
      <c r="H1121" s="8" t="s">
        <v>637</v>
      </c>
      <c r="I1121" s="9" t="s">
        <v>413</v>
      </c>
      <c r="J1121" s="9" t="s">
        <v>2863</v>
      </c>
      <c r="M1121">
        <v>1</v>
      </c>
      <c r="S1121" t="str">
        <f t="shared" si="42"/>
        <v>Paragus haemorrhous</v>
      </c>
    </row>
    <row r="1122" spans="2:19" ht="12.75">
      <c r="B1122" s="17"/>
      <c r="C1122" s="13" t="s">
        <v>2746</v>
      </c>
      <c r="D1122">
        <v>1</v>
      </c>
      <c r="H1122" s="8" t="s">
        <v>637</v>
      </c>
      <c r="I1122" s="9" t="s">
        <v>413</v>
      </c>
      <c r="J1122" s="9" t="s">
        <v>2745</v>
      </c>
      <c r="M1122">
        <v>1</v>
      </c>
      <c r="S1122" t="str">
        <f t="shared" si="42"/>
        <v>Parhelophilus versicolor</v>
      </c>
    </row>
    <row r="1123" spans="2:19" ht="12.75">
      <c r="B1123" s="17"/>
      <c r="C1123" s="13" t="s">
        <v>2165</v>
      </c>
      <c r="D1123">
        <v>1</v>
      </c>
      <c r="H1123" s="8" t="s">
        <v>637</v>
      </c>
      <c r="I1123" s="9"/>
      <c r="J1123" s="9"/>
      <c r="M1123">
        <v>1</v>
      </c>
      <c r="S1123" t="str">
        <f t="shared" si="42"/>
        <v>Pegomya solennis</v>
      </c>
    </row>
    <row r="1124" spans="1:19" ht="12.75">
      <c r="A1124">
        <v>27241</v>
      </c>
      <c r="B1124" s="17" t="str">
        <f t="shared" si="43"/>
        <v>Scheutbos</v>
      </c>
      <c r="C1124" s="1" t="s">
        <v>1224</v>
      </c>
      <c r="D1124">
        <v>1</v>
      </c>
      <c r="H1124" s="4" t="s">
        <v>637</v>
      </c>
      <c r="I1124" t="s">
        <v>344</v>
      </c>
      <c r="J1124" t="s">
        <v>1225</v>
      </c>
      <c r="K1124">
        <v>1</v>
      </c>
      <c r="M1124">
        <v>1</v>
      </c>
      <c r="S1124" t="str">
        <f t="shared" si="42"/>
        <v>Pegomya testacea</v>
      </c>
    </row>
    <row r="1125" spans="2:19" ht="12.75">
      <c r="B1125" s="17" t="str">
        <f t="shared" si="43"/>
        <v>Scheutbos</v>
      </c>
      <c r="C1125" s="2" t="s">
        <v>73</v>
      </c>
      <c r="D1125">
        <v>1</v>
      </c>
      <c r="E1125">
        <v>196</v>
      </c>
      <c r="H1125" s="4" t="s">
        <v>637</v>
      </c>
      <c r="I1125" t="s">
        <v>398</v>
      </c>
      <c r="K1125">
        <v>0</v>
      </c>
      <c r="L1125">
        <v>1</v>
      </c>
      <c r="M1125">
        <v>1</v>
      </c>
      <c r="S1125" t="str">
        <f t="shared" si="42"/>
        <v>Pericoma fuliginosa</v>
      </c>
    </row>
    <row r="1126" spans="1:19" ht="12.75">
      <c r="A1126">
        <v>84042</v>
      </c>
      <c r="B1126" s="17" t="str">
        <f t="shared" si="43"/>
        <v>Scheutbos</v>
      </c>
      <c r="C1126" s="1" t="s">
        <v>1259</v>
      </c>
      <c r="D1126">
        <v>1</v>
      </c>
      <c r="H1126" s="4" t="s">
        <v>637</v>
      </c>
      <c r="I1126" t="s">
        <v>205</v>
      </c>
      <c r="J1126" t="s">
        <v>801</v>
      </c>
      <c r="K1126">
        <v>1</v>
      </c>
      <c r="M1126">
        <v>1</v>
      </c>
      <c r="S1126" t="str">
        <f t="shared" si="42"/>
        <v>Phaonia serva</v>
      </c>
    </row>
    <row r="1127" spans="2:19" ht="12.75">
      <c r="B1127" s="17"/>
      <c r="C1127" s="1" t="s">
        <v>2080</v>
      </c>
      <c r="D1127">
        <v>1</v>
      </c>
      <c r="H1127" s="4" t="s">
        <v>637</v>
      </c>
      <c r="I1127" t="s">
        <v>205</v>
      </c>
      <c r="J1127" t="s">
        <v>801</v>
      </c>
      <c r="K1127">
        <v>1</v>
      </c>
      <c r="M1127">
        <v>1</v>
      </c>
      <c r="S1127" t="str">
        <f t="shared" si="42"/>
        <v>Phaonia subventa</v>
      </c>
    </row>
    <row r="1128" spans="1:19" ht="12.75">
      <c r="A1128">
        <v>27778</v>
      </c>
      <c r="B1128" s="17" t="str">
        <f t="shared" si="43"/>
        <v>Scheutbos</v>
      </c>
      <c r="C1128" s="1" t="s">
        <v>836</v>
      </c>
      <c r="D1128">
        <v>1</v>
      </c>
      <c r="H1128" s="4" t="s">
        <v>637</v>
      </c>
      <c r="I1128" t="s">
        <v>205</v>
      </c>
      <c r="J1128" t="s">
        <v>801</v>
      </c>
      <c r="K1128">
        <v>1</v>
      </c>
      <c r="M1128">
        <v>1</v>
      </c>
      <c r="S1128" t="str">
        <f t="shared" si="42"/>
        <v>Phaonia tuguriorum</v>
      </c>
    </row>
    <row r="1129" spans="2:19" ht="12.75">
      <c r="B1129" s="17"/>
      <c r="C1129" s="1" t="s">
        <v>2790</v>
      </c>
      <c r="D1129">
        <v>1</v>
      </c>
      <c r="H1129" s="4" t="s">
        <v>637</v>
      </c>
      <c r="I1129" t="s">
        <v>849</v>
      </c>
      <c r="M1129">
        <v>1</v>
      </c>
      <c r="S1129" t="str">
        <f t="shared" si="42"/>
        <v>Phasia hemiptera</v>
      </c>
    </row>
    <row r="1130" spans="1:19" ht="12.75">
      <c r="A1130">
        <v>25391</v>
      </c>
      <c r="B1130" s="17" t="str">
        <f t="shared" si="43"/>
        <v>Scheutbos</v>
      </c>
      <c r="C1130" s="1" t="s">
        <v>1261</v>
      </c>
      <c r="D1130">
        <v>1</v>
      </c>
      <c r="H1130" s="4" t="s">
        <v>637</v>
      </c>
      <c r="I1130" t="s">
        <v>849</v>
      </c>
      <c r="J1130" t="s">
        <v>803</v>
      </c>
      <c r="K1130">
        <v>1</v>
      </c>
      <c r="M1130">
        <v>1</v>
      </c>
      <c r="S1130" t="str">
        <f aca="true" t="shared" si="44" ref="S1130:S1216">C1130</f>
        <v>Phorocera assimilis</v>
      </c>
    </row>
    <row r="1131" spans="2:19" ht="12.75">
      <c r="B1131" s="17"/>
      <c r="C1131" s="13" t="s">
        <v>2865</v>
      </c>
      <c r="D1131">
        <v>1</v>
      </c>
      <c r="H1131" s="8" t="s">
        <v>637</v>
      </c>
      <c r="I1131" s="9" t="s">
        <v>405</v>
      </c>
      <c r="J1131" s="9" t="s">
        <v>2863</v>
      </c>
      <c r="M1131">
        <v>1</v>
      </c>
      <c r="S1131" t="str">
        <f t="shared" si="44"/>
        <v>Physocephala rufipes</v>
      </c>
    </row>
    <row r="1132" spans="1:19" ht="12.75">
      <c r="A1132">
        <v>7997</v>
      </c>
      <c r="B1132" s="17" t="str">
        <f t="shared" si="43"/>
        <v>Scheutbos</v>
      </c>
      <c r="C1132" s="23" t="s">
        <v>1153</v>
      </c>
      <c r="D1132">
        <v>1</v>
      </c>
      <c r="F1132" t="s">
        <v>1889</v>
      </c>
      <c r="H1132" s="4" t="s">
        <v>637</v>
      </c>
      <c r="I1132" t="s">
        <v>413</v>
      </c>
      <c r="K1132">
        <v>1</v>
      </c>
      <c r="M1132">
        <v>1</v>
      </c>
      <c r="S1132" t="str">
        <f t="shared" si="44"/>
        <v>Pipiza festiva</v>
      </c>
    </row>
    <row r="1133" spans="1:19" ht="12.75">
      <c r="A1133">
        <v>8000</v>
      </c>
      <c r="B1133" s="17" t="str">
        <f t="shared" si="43"/>
        <v>Scheutbos</v>
      </c>
      <c r="C1133" s="1" t="s">
        <v>1400</v>
      </c>
      <c r="D1133">
        <v>1</v>
      </c>
      <c r="F1133" t="s">
        <v>1890</v>
      </c>
      <c r="H1133" s="4" t="s">
        <v>816</v>
      </c>
      <c r="I1133" t="s">
        <v>413</v>
      </c>
      <c r="K1133">
        <v>1</v>
      </c>
      <c r="M1133">
        <v>1</v>
      </c>
      <c r="S1133" t="str">
        <f t="shared" si="44"/>
        <v>Pipiza noctiluca</v>
      </c>
    </row>
    <row r="1134" spans="2:19" ht="12.75">
      <c r="B1134" s="17"/>
      <c r="C1134" s="13" t="s">
        <v>2877</v>
      </c>
      <c r="D1134">
        <v>1</v>
      </c>
      <c r="H1134" s="8" t="s">
        <v>637</v>
      </c>
      <c r="I1134" s="9" t="s">
        <v>413</v>
      </c>
      <c r="J1134" s="9" t="s">
        <v>2863</v>
      </c>
      <c r="M1134">
        <v>1</v>
      </c>
      <c r="S1134" t="str">
        <f t="shared" si="44"/>
        <v>Pipizella viduata</v>
      </c>
    </row>
    <row r="1135" spans="1:19" ht="12.75">
      <c r="A1135">
        <v>8009</v>
      </c>
      <c r="B1135" s="17" t="str">
        <f t="shared" si="43"/>
        <v>Scheutbos</v>
      </c>
      <c r="C1135" s="7" t="s">
        <v>1349</v>
      </c>
      <c r="D1135">
        <v>1</v>
      </c>
      <c r="F1135" t="s">
        <v>1896</v>
      </c>
      <c r="H1135" s="4" t="s">
        <v>637</v>
      </c>
      <c r="I1135" t="s">
        <v>413</v>
      </c>
      <c r="J1135" t="s">
        <v>1257</v>
      </c>
      <c r="K1135">
        <v>1</v>
      </c>
      <c r="M1135">
        <v>1</v>
      </c>
      <c r="S1135" t="str">
        <f t="shared" si="44"/>
        <v>Platycheirus albimanus</v>
      </c>
    </row>
    <row r="1136" spans="2:19" ht="12.75">
      <c r="B1136" s="17"/>
      <c r="C1136" s="25" t="s">
        <v>2744</v>
      </c>
      <c r="D1136">
        <v>1</v>
      </c>
      <c r="H1136" s="8" t="s">
        <v>637</v>
      </c>
      <c r="I1136" s="9" t="s">
        <v>413</v>
      </c>
      <c r="J1136" s="9" t="s">
        <v>2745</v>
      </c>
      <c r="M1136">
        <v>1</v>
      </c>
      <c r="S1136" t="str">
        <f t="shared" si="44"/>
        <v>Platycheirus fulviventris</v>
      </c>
    </row>
    <row r="1137" spans="1:19" ht="12.75">
      <c r="A1137">
        <v>186738</v>
      </c>
      <c r="B1137" s="17" t="str">
        <f t="shared" si="43"/>
        <v>Scheutbos</v>
      </c>
      <c r="C1137" s="12" t="s">
        <v>1067</v>
      </c>
      <c r="D1137">
        <v>1</v>
      </c>
      <c r="H1137" s="4" t="s">
        <v>637</v>
      </c>
      <c r="I1137" t="s">
        <v>1077</v>
      </c>
      <c r="J1137" t="s">
        <v>1078</v>
      </c>
      <c r="K1137">
        <v>1</v>
      </c>
      <c r="M1137">
        <v>1</v>
      </c>
      <c r="S1137" t="str">
        <f t="shared" si="44"/>
        <v>Platypalpus albiseta</v>
      </c>
    </row>
    <row r="1138" spans="1:19" ht="12.75">
      <c r="A1138">
        <v>186825</v>
      </c>
      <c r="B1138" s="17" t="str">
        <f t="shared" si="43"/>
        <v>Scheutbos</v>
      </c>
      <c r="C1138" s="12" t="s">
        <v>1068</v>
      </c>
      <c r="D1138">
        <v>1</v>
      </c>
      <c r="H1138" s="4" t="s">
        <v>637</v>
      </c>
      <c r="I1138" t="s">
        <v>1077</v>
      </c>
      <c r="J1138" t="s">
        <v>1078</v>
      </c>
      <c r="K1138">
        <v>1</v>
      </c>
      <c r="M1138">
        <v>1</v>
      </c>
      <c r="S1138" t="str">
        <f t="shared" si="44"/>
        <v>Platypalpus calceatus</v>
      </c>
    </row>
    <row r="1139" spans="1:19" ht="12.75">
      <c r="A1139">
        <v>186826</v>
      </c>
      <c r="B1139" s="17" t="str">
        <f t="shared" si="43"/>
        <v>Scheutbos</v>
      </c>
      <c r="C1139" s="12" t="s">
        <v>1069</v>
      </c>
      <c r="D1139">
        <v>1</v>
      </c>
      <c r="H1139" s="4" t="s">
        <v>637</v>
      </c>
      <c r="I1139" t="s">
        <v>1077</v>
      </c>
      <c r="J1139" t="s">
        <v>1078</v>
      </c>
      <c r="K1139">
        <v>1</v>
      </c>
      <c r="M1139">
        <v>1</v>
      </c>
      <c r="S1139" t="str">
        <f t="shared" si="44"/>
        <v>Platypalpus kirtlingensis</v>
      </c>
    </row>
    <row r="1140" spans="1:19" ht="12.75">
      <c r="A1140">
        <v>186827</v>
      </c>
      <c r="B1140" s="17" t="str">
        <f t="shared" si="43"/>
        <v>Scheutbos</v>
      </c>
      <c r="C1140" s="12" t="s">
        <v>1070</v>
      </c>
      <c r="D1140">
        <v>1</v>
      </c>
      <c r="H1140" s="4" t="s">
        <v>637</v>
      </c>
      <c r="I1140" t="s">
        <v>1077</v>
      </c>
      <c r="J1140" t="s">
        <v>1078</v>
      </c>
      <c r="K1140">
        <v>1</v>
      </c>
      <c r="M1140">
        <v>1</v>
      </c>
      <c r="S1140" t="str">
        <f t="shared" si="44"/>
        <v>Platypalpus longiseta</v>
      </c>
    </row>
    <row r="1141" spans="1:19" ht="12.75">
      <c r="A1141">
        <v>186828</v>
      </c>
      <c r="B1141" s="17" t="str">
        <f t="shared" si="43"/>
        <v>Scheutbos</v>
      </c>
      <c r="C1141" s="12" t="s">
        <v>1071</v>
      </c>
      <c r="D1141">
        <v>1</v>
      </c>
      <c r="H1141" s="4" t="s">
        <v>637</v>
      </c>
      <c r="I1141" t="s">
        <v>1077</v>
      </c>
      <c r="J1141" t="s">
        <v>1078</v>
      </c>
      <c r="K1141">
        <v>1</v>
      </c>
      <c r="M1141">
        <v>1</v>
      </c>
      <c r="S1141" t="str">
        <f t="shared" si="44"/>
        <v>Platypalpus notatus</v>
      </c>
    </row>
    <row r="1142" spans="1:19" ht="12.75">
      <c r="A1142">
        <v>186744</v>
      </c>
      <c r="B1142" s="17" t="str">
        <f t="shared" si="43"/>
        <v>Scheutbos</v>
      </c>
      <c r="C1142" s="12" t="s">
        <v>1072</v>
      </c>
      <c r="D1142">
        <v>1</v>
      </c>
      <c r="H1142" s="4" t="s">
        <v>637</v>
      </c>
      <c r="I1142" t="s">
        <v>1077</v>
      </c>
      <c r="J1142" t="s">
        <v>1078</v>
      </c>
      <c r="K1142">
        <v>1</v>
      </c>
      <c r="M1142">
        <v>1</v>
      </c>
      <c r="S1142" t="str">
        <f t="shared" si="44"/>
        <v>Platypalpus pallidiventris</v>
      </c>
    </row>
    <row r="1143" spans="1:19" ht="12.75">
      <c r="A1143">
        <v>8972</v>
      </c>
      <c r="B1143" s="17" t="str">
        <f t="shared" si="43"/>
        <v>Scheutbos</v>
      </c>
      <c r="C1143" s="1" t="s">
        <v>177</v>
      </c>
      <c r="D1143">
        <v>1</v>
      </c>
      <c r="H1143" s="4" t="s">
        <v>637</v>
      </c>
      <c r="I1143" t="s">
        <v>362</v>
      </c>
      <c r="K1143">
        <v>1</v>
      </c>
      <c r="M1143">
        <v>1</v>
      </c>
      <c r="S1143" t="str">
        <f t="shared" si="44"/>
        <v>Poecilobothrus nobilitatus</v>
      </c>
    </row>
    <row r="1144" spans="1:19" ht="12.75">
      <c r="A1144">
        <v>18764</v>
      </c>
      <c r="B1144" s="17" t="str">
        <f t="shared" si="43"/>
        <v>Scheutbos</v>
      </c>
      <c r="C1144" s="1" t="s">
        <v>1374</v>
      </c>
      <c r="D1144">
        <v>1</v>
      </c>
      <c r="H1144" s="4" t="s">
        <v>637</v>
      </c>
      <c r="I1144" t="s">
        <v>205</v>
      </c>
      <c r="J1144" t="s">
        <v>835</v>
      </c>
      <c r="K1144">
        <v>1</v>
      </c>
      <c r="M1144">
        <v>1</v>
      </c>
      <c r="S1144" t="str">
        <f t="shared" si="44"/>
        <v>Polietes lardarius</v>
      </c>
    </row>
    <row r="1145" spans="1:19" ht="12.75">
      <c r="A1145">
        <v>21100</v>
      </c>
      <c r="B1145" s="17" t="str">
        <f t="shared" si="43"/>
        <v>Scheutbos</v>
      </c>
      <c r="C1145" s="1" t="s">
        <v>792</v>
      </c>
      <c r="D1145">
        <v>1</v>
      </c>
      <c r="H1145" s="4" t="s">
        <v>637</v>
      </c>
      <c r="I1145" t="s">
        <v>205</v>
      </c>
      <c r="J1145" t="s">
        <v>793</v>
      </c>
      <c r="K1145">
        <v>1</v>
      </c>
      <c r="M1145">
        <v>1</v>
      </c>
      <c r="S1145" t="str">
        <f t="shared" si="44"/>
        <v>Polietes meridionalis</v>
      </c>
    </row>
    <row r="1146" spans="1:19" ht="12.75">
      <c r="A1146">
        <v>18913</v>
      </c>
      <c r="B1146" s="17" t="str">
        <f t="shared" si="43"/>
        <v>Scheutbos</v>
      </c>
      <c r="C1146" s="1" t="s">
        <v>1363</v>
      </c>
      <c r="D1146">
        <v>1</v>
      </c>
      <c r="H1146" s="4" t="s">
        <v>637</v>
      </c>
      <c r="I1146" t="s">
        <v>346</v>
      </c>
      <c r="J1146" t="s">
        <v>1361</v>
      </c>
      <c r="K1146">
        <v>1</v>
      </c>
      <c r="M1146">
        <v>1</v>
      </c>
      <c r="S1146" t="str">
        <f t="shared" si="44"/>
        <v>Pollenia sp (rudis?)</v>
      </c>
    </row>
    <row r="1147" spans="1:19" ht="12.75">
      <c r="A1147">
        <v>26514</v>
      </c>
      <c r="B1147" s="17" t="str">
        <f t="shared" si="43"/>
        <v>Scheutbos</v>
      </c>
      <c r="C1147" s="18" t="s">
        <v>1359</v>
      </c>
      <c r="D1147">
        <v>0</v>
      </c>
      <c r="H1147" s="4" t="s">
        <v>637</v>
      </c>
      <c r="I1147" t="s">
        <v>346</v>
      </c>
      <c r="J1147" t="s">
        <v>801</v>
      </c>
      <c r="K1147">
        <v>1</v>
      </c>
      <c r="M1147">
        <v>0</v>
      </c>
      <c r="S1147" t="str">
        <f t="shared" si="44"/>
        <v>Protocalliphora azurea</v>
      </c>
    </row>
    <row r="1148" spans="2:19" ht="12.75">
      <c r="B1148" s="17" t="str">
        <f t="shared" si="43"/>
        <v>Scheutbos</v>
      </c>
      <c r="C1148" s="11" t="s">
        <v>1258</v>
      </c>
      <c r="D1148">
        <v>1</v>
      </c>
      <c r="H1148" s="4" t="s">
        <v>637</v>
      </c>
      <c r="I1148" t="s">
        <v>346</v>
      </c>
      <c r="J1148" t="s">
        <v>835</v>
      </c>
      <c r="K1148">
        <v>1</v>
      </c>
      <c r="M1148">
        <v>1</v>
      </c>
      <c r="S1148" t="str">
        <f t="shared" si="44"/>
        <v>Protocalliphora sp</v>
      </c>
    </row>
    <row r="1149" spans="1:19" ht="12.75">
      <c r="A1149">
        <v>87636</v>
      </c>
      <c r="B1149" s="17" t="str">
        <f t="shared" si="43"/>
        <v>Scheutbos</v>
      </c>
      <c r="C1149" s="11" t="s">
        <v>798</v>
      </c>
      <c r="D1149">
        <v>1</v>
      </c>
      <c r="H1149" s="4" t="s">
        <v>637</v>
      </c>
      <c r="I1149" t="s">
        <v>799</v>
      </c>
      <c r="J1149" t="s">
        <v>800</v>
      </c>
      <c r="K1149">
        <v>1</v>
      </c>
      <c r="M1149">
        <v>1</v>
      </c>
      <c r="S1149" t="str">
        <f t="shared" si="44"/>
        <v>Protoclythia modesta</v>
      </c>
    </row>
    <row r="1150" spans="2:19" ht="12.75">
      <c r="B1150" s="17"/>
      <c r="C1150" s="11" t="s">
        <v>2829</v>
      </c>
      <c r="D1150">
        <v>1</v>
      </c>
      <c r="H1150" s="4" t="s">
        <v>637</v>
      </c>
      <c r="I1150" t="s">
        <v>757</v>
      </c>
      <c r="M1150">
        <v>1</v>
      </c>
      <c r="S1150" t="str">
        <f t="shared" si="44"/>
        <v>Ptychoptera albimana</v>
      </c>
    </row>
    <row r="1151" spans="1:19" ht="12.75">
      <c r="A1151">
        <v>20909</v>
      </c>
      <c r="B1151" s="17" t="str">
        <f t="shared" si="43"/>
        <v>Scheutbos</v>
      </c>
      <c r="C1151" s="11" t="s">
        <v>756</v>
      </c>
      <c r="D1151">
        <v>1</v>
      </c>
      <c r="H1151" s="4" t="s">
        <v>637</v>
      </c>
      <c r="I1151" t="s">
        <v>757</v>
      </c>
      <c r="K1151">
        <v>1</v>
      </c>
      <c r="M1151">
        <v>1</v>
      </c>
      <c r="S1151" t="str">
        <f t="shared" si="44"/>
        <v>Ptychoptera contaminata</v>
      </c>
    </row>
    <row r="1152" spans="1:19" ht="12.75">
      <c r="A1152">
        <v>8298</v>
      </c>
      <c r="B1152" s="17" t="str">
        <f t="shared" si="43"/>
        <v>Scheutbos</v>
      </c>
      <c r="C1152" s="11" t="s">
        <v>1058</v>
      </c>
      <c r="D1152">
        <v>1</v>
      </c>
      <c r="F1152" t="s">
        <v>1909</v>
      </c>
      <c r="H1152" s="4" t="s">
        <v>637</v>
      </c>
      <c r="I1152" t="s">
        <v>399</v>
      </c>
      <c r="K1152">
        <v>1</v>
      </c>
      <c r="M1152">
        <v>1</v>
      </c>
      <c r="S1152" t="str">
        <f t="shared" si="44"/>
        <v>Rhagio scolopaceus</v>
      </c>
    </row>
    <row r="1153" spans="1:19" ht="12.75">
      <c r="A1153">
        <v>8301</v>
      </c>
      <c r="B1153" s="17" t="str">
        <f t="shared" si="43"/>
        <v>Scheutbos</v>
      </c>
      <c r="C1153" s="11" t="s">
        <v>63</v>
      </c>
      <c r="D1153">
        <v>1</v>
      </c>
      <c r="H1153" s="4" t="s">
        <v>637</v>
      </c>
      <c r="I1153" t="s">
        <v>399</v>
      </c>
      <c r="J1153" t="s">
        <v>801</v>
      </c>
      <c r="K1153">
        <v>1</v>
      </c>
      <c r="M1153">
        <v>1</v>
      </c>
      <c r="S1153" t="str">
        <f t="shared" si="44"/>
        <v>Rhagio tringarius</v>
      </c>
    </row>
    <row r="1154" spans="1:19" ht="12.75">
      <c r="A1154">
        <v>25394</v>
      </c>
      <c r="B1154" s="17" t="str">
        <f t="shared" si="43"/>
        <v>Scheutbos</v>
      </c>
      <c r="C1154" s="12" t="s">
        <v>1073</v>
      </c>
      <c r="D1154">
        <v>1</v>
      </c>
      <c r="H1154" s="4" t="s">
        <v>637</v>
      </c>
      <c r="I1154" t="s">
        <v>397</v>
      </c>
      <c r="J1154" t="s">
        <v>1078</v>
      </c>
      <c r="K1154">
        <v>1</v>
      </c>
      <c r="M1154">
        <v>1</v>
      </c>
      <c r="S1154" t="str">
        <f t="shared" si="44"/>
        <v>Rhamphomyia (Megacyttarus) crassirostris</v>
      </c>
    </row>
    <row r="1155" spans="1:19" ht="12.75">
      <c r="A1155">
        <v>19209</v>
      </c>
      <c r="B1155" s="17" t="str">
        <f t="shared" si="43"/>
        <v>Scheutbos</v>
      </c>
      <c r="C1155" s="1" t="s">
        <v>1024</v>
      </c>
      <c r="D1155">
        <v>0</v>
      </c>
      <c r="H1155" s="4" t="s">
        <v>637</v>
      </c>
      <c r="I1155" t="s">
        <v>397</v>
      </c>
      <c r="J1155" t="s">
        <v>800</v>
      </c>
      <c r="K1155">
        <v>1</v>
      </c>
      <c r="M1155">
        <v>0</v>
      </c>
      <c r="S1155" t="str">
        <f t="shared" si="44"/>
        <v>Rhamphomyia sp</v>
      </c>
    </row>
    <row r="1156" spans="1:19" ht="12.75">
      <c r="A1156">
        <v>186434</v>
      </c>
      <c r="B1156" s="17" t="str">
        <f t="shared" si="43"/>
        <v>Scheutbos</v>
      </c>
      <c r="C1156" s="1" t="s">
        <v>1348</v>
      </c>
      <c r="D1156">
        <v>1</v>
      </c>
      <c r="H1156" s="4" t="s">
        <v>637</v>
      </c>
      <c r="I1156" t="s">
        <v>362</v>
      </c>
      <c r="J1156" t="s">
        <v>1238</v>
      </c>
      <c r="K1156">
        <v>1</v>
      </c>
      <c r="M1156">
        <v>1</v>
      </c>
      <c r="S1156" t="str">
        <f t="shared" si="44"/>
        <v>Rhaphium commune</v>
      </c>
    </row>
    <row r="1157" spans="1:19" ht="12.75">
      <c r="A1157">
        <v>26415</v>
      </c>
      <c r="B1157" s="17" t="str">
        <f t="shared" si="43"/>
        <v>Scheutbos</v>
      </c>
      <c r="C1157" s="1" t="s">
        <v>1350</v>
      </c>
      <c r="D1157">
        <v>1</v>
      </c>
      <c r="H1157" s="4" t="s">
        <v>637</v>
      </c>
      <c r="I1157" t="s">
        <v>362</v>
      </c>
      <c r="J1157" t="s">
        <v>1238</v>
      </c>
      <c r="K1157">
        <v>1</v>
      </c>
      <c r="M1157">
        <v>1</v>
      </c>
      <c r="S1157" t="str">
        <f t="shared" si="44"/>
        <v>Rhaphium sp (appendiculatum ou caliginosum)</v>
      </c>
    </row>
    <row r="1158" spans="1:19" ht="12.75">
      <c r="A1158">
        <v>8034</v>
      </c>
      <c r="B1158" s="17" t="str">
        <f t="shared" si="43"/>
        <v>Scheutbos</v>
      </c>
      <c r="C1158" s="1" t="s">
        <v>36</v>
      </c>
      <c r="D1158">
        <v>1</v>
      </c>
      <c r="E1158">
        <v>204</v>
      </c>
      <c r="F1158" t="s">
        <v>582</v>
      </c>
      <c r="G1158" t="s">
        <v>505</v>
      </c>
      <c r="H1158" s="4" t="s">
        <v>637</v>
      </c>
      <c r="I1158" t="s">
        <v>413</v>
      </c>
      <c r="K1158">
        <v>1</v>
      </c>
      <c r="M1158">
        <v>1</v>
      </c>
      <c r="S1158" t="str">
        <f t="shared" si="44"/>
        <v>Rhingia campestris</v>
      </c>
    </row>
    <row r="1159" spans="1:19" ht="12.75">
      <c r="A1159">
        <v>26451</v>
      </c>
      <c r="B1159" s="17" t="str">
        <f t="shared" si="43"/>
        <v>Scheutbos</v>
      </c>
      <c r="C1159" s="1" t="s">
        <v>1420</v>
      </c>
      <c r="D1159">
        <v>1</v>
      </c>
      <c r="H1159" s="4" t="s">
        <v>637</v>
      </c>
      <c r="I1159" t="s">
        <v>1421</v>
      </c>
      <c r="J1159" t="s">
        <v>800</v>
      </c>
      <c r="K1159">
        <v>1</v>
      </c>
      <c r="M1159">
        <v>1</v>
      </c>
      <c r="S1159" t="str">
        <f t="shared" si="44"/>
        <v>Rivellia syngenesiae</v>
      </c>
    </row>
    <row r="1160" spans="1:19" ht="12.75">
      <c r="A1160">
        <v>1754</v>
      </c>
      <c r="B1160" s="17" t="str">
        <f t="shared" si="43"/>
        <v>Scheutbos</v>
      </c>
      <c r="C1160" s="1" t="s">
        <v>843</v>
      </c>
      <c r="D1160">
        <v>1</v>
      </c>
      <c r="F1160" t="s">
        <v>1913</v>
      </c>
      <c r="G1160" t="s">
        <v>1914</v>
      </c>
      <c r="H1160" s="4" t="s">
        <v>637</v>
      </c>
      <c r="I1160" t="s">
        <v>259</v>
      </c>
      <c r="J1160" t="s">
        <v>844</v>
      </c>
      <c r="K1160">
        <v>1</v>
      </c>
      <c r="M1160">
        <v>1</v>
      </c>
      <c r="S1160" t="str">
        <f t="shared" si="44"/>
        <v>Sarcophaga sp</v>
      </c>
    </row>
    <row r="1161" spans="1:19" ht="12.75">
      <c r="A1161">
        <v>8970</v>
      </c>
      <c r="B1161" s="17" t="str">
        <f t="shared" si="43"/>
        <v>Scheutbos</v>
      </c>
      <c r="C1161" s="1" t="s">
        <v>2</v>
      </c>
      <c r="D1161">
        <v>1</v>
      </c>
      <c r="H1161" s="4" t="s">
        <v>637</v>
      </c>
      <c r="I1161" t="s">
        <v>176</v>
      </c>
      <c r="K1161">
        <v>1</v>
      </c>
      <c r="M1161">
        <v>1</v>
      </c>
      <c r="S1161" t="str">
        <f t="shared" si="44"/>
        <v>Sargus bipunctatus</v>
      </c>
    </row>
    <row r="1162" spans="1:19" ht="12.75">
      <c r="A1162">
        <v>1711</v>
      </c>
      <c r="B1162" s="17" t="str">
        <f t="shared" si="43"/>
        <v>Scheutbos</v>
      </c>
      <c r="C1162" s="1" t="s">
        <v>1146</v>
      </c>
      <c r="D1162">
        <v>1</v>
      </c>
      <c r="F1162" t="s">
        <v>1230</v>
      </c>
      <c r="G1162" t="s">
        <v>1147</v>
      </c>
      <c r="H1162" s="4" t="s">
        <v>637</v>
      </c>
      <c r="I1162" t="s">
        <v>413</v>
      </c>
      <c r="J1162" t="s">
        <v>1310</v>
      </c>
      <c r="K1162">
        <v>1</v>
      </c>
      <c r="M1162">
        <v>1</v>
      </c>
      <c r="S1162" t="str">
        <f t="shared" si="44"/>
        <v>Scaeva pyrastri</v>
      </c>
    </row>
    <row r="1163" spans="2:19" ht="12.75">
      <c r="B1163" s="17"/>
      <c r="C1163" s="7" t="s">
        <v>2094</v>
      </c>
      <c r="D1163">
        <v>1</v>
      </c>
      <c r="H1163" s="4" t="s">
        <v>637</v>
      </c>
      <c r="I1163" t="s">
        <v>412</v>
      </c>
      <c r="J1163" t="s">
        <v>2095</v>
      </c>
      <c r="K1163">
        <v>0</v>
      </c>
      <c r="M1163">
        <v>1</v>
      </c>
      <c r="S1163" t="str">
        <f t="shared" si="44"/>
        <v>Scathophaga furcata</v>
      </c>
    </row>
    <row r="1164" spans="1:19" ht="12.75">
      <c r="A1164">
        <v>7755</v>
      </c>
      <c r="B1164" s="17" t="str">
        <f t="shared" si="43"/>
        <v>Scheutbos</v>
      </c>
      <c r="C1164" s="1" t="s">
        <v>795</v>
      </c>
      <c r="D1164">
        <v>1</v>
      </c>
      <c r="F1164" t="s">
        <v>262</v>
      </c>
      <c r="G1164" t="s">
        <v>313</v>
      </c>
      <c r="H1164" s="4" t="s">
        <v>637</v>
      </c>
      <c r="I1164" t="s">
        <v>412</v>
      </c>
      <c r="J1164" t="s">
        <v>796</v>
      </c>
      <c r="K1164">
        <v>1</v>
      </c>
      <c r="M1164">
        <v>1</v>
      </c>
      <c r="S1164" t="str">
        <f t="shared" si="44"/>
        <v>Scatophaga stercoraria</v>
      </c>
    </row>
    <row r="1165" spans="2:19" ht="12.75">
      <c r="B1165" s="17"/>
      <c r="C1165" s="1" t="s">
        <v>2227</v>
      </c>
      <c r="D1165">
        <v>1</v>
      </c>
      <c r="H1165" s="4" t="s">
        <v>637</v>
      </c>
      <c r="I1165" t="s">
        <v>2228</v>
      </c>
      <c r="J1165" t="s">
        <v>803</v>
      </c>
      <c r="K1165">
        <v>0</v>
      </c>
      <c r="M1165">
        <v>1</v>
      </c>
      <c r="S1165" t="str">
        <f t="shared" si="44"/>
        <v>Scatopsidae sp (swammerdamella?)</v>
      </c>
    </row>
    <row r="1166" spans="2:19" ht="12.75">
      <c r="B1166" s="17" t="str">
        <f t="shared" si="43"/>
        <v>Scheutbos</v>
      </c>
      <c r="C1166" s="15" t="s">
        <v>50</v>
      </c>
      <c r="D1166">
        <v>1</v>
      </c>
      <c r="E1166">
        <v>202</v>
      </c>
      <c r="H1166" s="4" t="s">
        <v>637</v>
      </c>
      <c r="I1166" t="s">
        <v>340</v>
      </c>
      <c r="K1166">
        <v>0</v>
      </c>
      <c r="L1166">
        <v>1</v>
      </c>
      <c r="M1166">
        <v>1</v>
      </c>
      <c r="S1166" t="str">
        <f t="shared" si="44"/>
        <v>Scenopinus fenestralis</v>
      </c>
    </row>
    <row r="1167" spans="2:19" ht="12.75">
      <c r="B1167" s="17" t="str">
        <f t="shared" si="43"/>
        <v>Scheutbos</v>
      </c>
      <c r="C1167" s="1" t="s">
        <v>1379</v>
      </c>
      <c r="D1167">
        <v>1</v>
      </c>
      <c r="H1167" s="4" t="s">
        <v>637</v>
      </c>
      <c r="I1167" t="s">
        <v>1380</v>
      </c>
      <c r="J1167" t="s">
        <v>1381</v>
      </c>
      <c r="K1167">
        <v>0</v>
      </c>
      <c r="M1167">
        <v>1</v>
      </c>
      <c r="S1167" t="str">
        <f t="shared" si="44"/>
        <v>Sciaridae sp</v>
      </c>
    </row>
    <row r="1168" spans="1:19" ht="12.75">
      <c r="A1168">
        <v>85915</v>
      </c>
      <c r="B1168" s="17" t="str">
        <f t="shared" si="43"/>
        <v>Scheutbos</v>
      </c>
      <c r="C1168" s="1" t="s">
        <v>851</v>
      </c>
      <c r="D1168">
        <v>1</v>
      </c>
      <c r="F1168" s="5" t="s">
        <v>852</v>
      </c>
      <c r="H1168" s="4" t="s">
        <v>637</v>
      </c>
      <c r="I1168" t="s">
        <v>341</v>
      </c>
      <c r="J1168" t="s">
        <v>800</v>
      </c>
      <c r="K1168">
        <v>1</v>
      </c>
      <c r="M1168">
        <v>1</v>
      </c>
      <c r="S1168" t="str">
        <f t="shared" si="44"/>
        <v>Sepsis sp</v>
      </c>
    </row>
    <row r="1169" spans="1:19" ht="12.75">
      <c r="A1169">
        <v>8845</v>
      </c>
      <c r="B1169" s="17" t="str">
        <f t="shared" si="43"/>
        <v>Scheutbos</v>
      </c>
      <c r="C1169" s="1" t="s">
        <v>672</v>
      </c>
      <c r="D1169">
        <v>1</v>
      </c>
      <c r="H1169" s="4" t="s">
        <v>637</v>
      </c>
      <c r="I1169" t="s">
        <v>405</v>
      </c>
      <c r="K1169">
        <v>1</v>
      </c>
      <c r="M1169">
        <v>1</v>
      </c>
      <c r="S1169" t="str">
        <f t="shared" si="44"/>
        <v>Sicus ferrugineus</v>
      </c>
    </row>
    <row r="1170" spans="1:19" ht="12.75">
      <c r="A1170">
        <v>26425</v>
      </c>
      <c r="B1170" s="17" t="str">
        <f t="shared" si="43"/>
        <v>Scheutbos</v>
      </c>
      <c r="C1170" s="1" t="s">
        <v>1278</v>
      </c>
      <c r="D1170">
        <v>1</v>
      </c>
      <c r="H1170" s="4" t="s">
        <v>637</v>
      </c>
      <c r="I1170" t="s">
        <v>849</v>
      </c>
      <c r="J1170" t="s">
        <v>1279</v>
      </c>
      <c r="K1170">
        <v>1</v>
      </c>
      <c r="M1170">
        <v>1</v>
      </c>
      <c r="S1170" t="str">
        <f t="shared" si="44"/>
        <v>Siphona sp</v>
      </c>
    </row>
    <row r="1171" spans="1:19" ht="12.75">
      <c r="A1171">
        <v>8049</v>
      </c>
      <c r="B1171" s="17" t="str">
        <f t="shared" si="43"/>
        <v>Scheutbos</v>
      </c>
      <c r="C1171" s="1" t="s">
        <v>507</v>
      </c>
      <c r="D1171">
        <v>1</v>
      </c>
      <c r="F1171" t="s">
        <v>417</v>
      </c>
      <c r="G1171" t="s">
        <v>33</v>
      </c>
      <c r="H1171" s="4" t="s">
        <v>637</v>
      </c>
      <c r="I1171" t="s">
        <v>413</v>
      </c>
      <c r="K1171">
        <v>1</v>
      </c>
      <c r="M1171">
        <v>1</v>
      </c>
      <c r="S1171" t="str">
        <f t="shared" si="44"/>
        <v>Sphaerophoria cf scripta</v>
      </c>
    </row>
    <row r="1172" spans="1:19" ht="12.75">
      <c r="A1172">
        <v>95960</v>
      </c>
      <c r="B1172" s="17" t="str">
        <f t="shared" si="43"/>
        <v>Scheutbos</v>
      </c>
      <c r="C1172" s="1" t="s">
        <v>1242</v>
      </c>
      <c r="D1172">
        <v>1</v>
      </c>
      <c r="H1172" s="4" t="s">
        <v>637</v>
      </c>
      <c r="I1172" t="s">
        <v>346</v>
      </c>
      <c r="J1172" t="s">
        <v>800</v>
      </c>
      <c r="K1172">
        <v>1</v>
      </c>
      <c r="M1172">
        <v>1</v>
      </c>
      <c r="S1172" t="str">
        <f t="shared" si="44"/>
        <v>Stomorhina lunata</v>
      </c>
    </row>
    <row r="1173" spans="1:19" ht="12.75">
      <c r="A1173">
        <v>16622</v>
      </c>
      <c r="B1173" s="17" t="str">
        <f t="shared" si="43"/>
        <v>Scheutbos</v>
      </c>
      <c r="C1173" s="1" t="s">
        <v>832</v>
      </c>
      <c r="D1173">
        <v>1</v>
      </c>
      <c r="F1173" t="s">
        <v>1939</v>
      </c>
      <c r="H1173" s="4" t="s">
        <v>637</v>
      </c>
      <c r="I1173" t="s">
        <v>833</v>
      </c>
      <c r="J1173" t="s">
        <v>834</v>
      </c>
      <c r="K1173">
        <v>1</v>
      </c>
      <c r="M1173">
        <v>1</v>
      </c>
      <c r="S1173" t="str">
        <f t="shared" si="44"/>
        <v>Stomoxys calcitrans</v>
      </c>
    </row>
    <row r="1174" spans="2:19" ht="12.75">
      <c r="B1174" s="17"/>
      <c r="C1174" s="13" t="s">
        <v>2866</v>
      </c>
      <c r="D1174">
        <v>1</v>
      </c>
      <c r="H1174" s="4" t="s">
        <v>637</v>
      </c>
      <c r="I1174" t="s">
        <v>2567</v>
      </c>
      <c r="M1174">
        <v>1</v>
      </c>
      <c r="S1174" t="str">
        <f t="shared" si="44"/>
        <v>Stratiomys chamaeleon</v>
      </c>
    </row>
    <row r="1175" spans="2:19" ht="12.75">
      <c r="B1175" s="17"/>
      <c r="C1175" s="13" t="s">
        <v>2867</v>
      </c>
      <c r="D1175">
        <v>1</v>
      </c>
      <c r="H1175" s="8" t="s">
        <v>637</v>
      </c>
      <c r="I1175" t="s">
        <v>2567</v>
      </c>
      <c r="J1175" s="9" t="s">
        <v>2863</v>
      </c>
      <c r="M1175">
        <v>1</v>
      </c>
      <c r="S1175" t="str">
        <f t="shared" si="44"/>
        <v>Stratiomys potamida</v>
      </c>
    </row>
    <row r="1176" spans="1:19" ht="12.75">
      <c r="A1176">
        <v>8273</v>
      </c>
      <c r="B1176" s="17" t="str">
        <f t="shared" si="43"/>
        <v>Scheutbos</v>
      </c>
      <c r="C1176" s="1" t="s">
        <v>483</v>
      </c>
      <c r="D1176">
        <v>1</v>
      </c>
      <c r="F1176" t="s">
        <v>1940</v>
      </c>
      <c r="H1176" s="4" t="s">
        <v>637</v>
      </c>
      <c r="I1176" t="s">
        <v>484</v>
      </c>
      <c r="K1176">
        <v>1</v>
      </c>
      <c r="M1176">
        <v>1</v>
      </c>
      <c r="S1176" t="str">
        <f t="shared" si="44"/>
        <v>Sylvicola fenestralis</v>
      </c>
    </row>
    <row r="1177" spans="1:19" ht="12.75">
      <c r="A1177">
        <v>8060</v>
      </c>
      <c r="B1177" s="17" t="str">
        <f t="shared" si="43"/>
        <v>Scheutbos</v>
      </c>
      <c r="C1177" s="1" t="s">
        <v>577</v>
      </c>
      <c r="D1177">
        <v>1</v>
      </c>
      <c r="F1177" t="s">
        <v>34</v>
      </c>
      <c r="G1177" t="s">
        <v>270</v>
      </c>
      <c r="H1177" s="4" t="s">
        <v>637</v>
      </c>
      <c r="I1177" t="s">
        <v>413</v>
      </c>
      <c r="J1177" t="s">
        <v>800</v>
      </c>
      <c r="K1177">
        <v>1</v>
      </c>
      <c r="M1177">
        <v>1</v>
      </c>
      <c r="S1177" t="str">
        <f t="shared" si="44"/>
        <v>Syritta pipiens</v>
      </c>
    </row>
    <row r="1178" spans="1:19" ht="12.75">
      <c r="A1178">
        <v>1804</v>
      </c>
      <c r="B1178" s="17" t="str">
        <f t="shared" si="43"/>
        <v>Scheutbos</v>
      </c>
      <c r="C1178" s="1" t="s">
        <v>846</v>
      </c>
      <c r="D1178">
        <v>1</v>
      </c>
      <c r="E1178">
        <v>204</v>
      </c>
      <c r="F1178" t="s">
        <v>92</v>
      </c>
      <c r="G1178" t="s">
        <v>273</v>
      </c>
      <c r="H1178" s="4" t="s">
        <v>637</v>
      </c>
      <c r="I1178" t="s">
        <v>413</v>
      </c>
      <c r="J1178" t="s">
        <v>847</v>
      </c>
      <c r="K1178">
        <v>1</v>
      </c>
      <c r="M1178">
        <v>1</v>
      </c>
      <c r="S1178" t="str">
        <f t="shared" si="44"/>
        <v>Syrphus ribesii</v>
      </c>
    </row>
    <row r="1179" spans="2:19" ht="12.75">
      <c r="B1179" s="17" t="str">
        <f t="shared" si="43"/>
        <v>Scheutbos</v>
      </c>
      <c r="C1179" s="7" t="s">
        <v>1144</v>
      </c>
      <c r="D1179">
        <v>1</v>
      </c>
      <c r="F1179" t="s">
        <v>1941</v>
      </c>
      <c r="H1179" s="4" t="s">
        <v>637</v>
      </c>
      <c r="I1179" t="s">
        <v>413</v>
      </c>
      <c r="K1179">
        <v>0</v>
      </c>
      <c r="M1179">
        <v>1</v>
      </c>
      <c r="S1179" t="str">
        <f t="shared" si="44"/>
        <v>Syrphus torvus</v>
      </c>
    </row>
    <row r="1180" spans="1:19" ht="12.75">
      <c r="A1180">
        <v>8063</v>
      </c>
      <c r="B1180" s="17" t="str">
        <f t="shared" si="43"/>
        <v>Scheutbos</v>
      </c>
      <c r="C1180" s="1" t="s">
        <v>850</v>
      </c>
      <c r="D1180">
        <v>1</v>
      </c>
      <c r="F1180" t="s">
        <v>1942</v>
      </c>
      <c r="H1180" s="4" t="s">
        <v>637</v>
      </c>
      <c r="I1180" t="s">
        <v>413</v>
      </c>
      <c r="K1180">
        <v>1</v>
      </c>
      <c r="M1180">
        <v>1</v>
      </c>
      <c r="S1180" t="str">
        <f t="shared" si="44"/>
        <v>Syrphus vitripennis</v>
      </c>
    </row>
    <row r="1181" spans="2:19" ht="12.75">
      <c r="B1181" s="17"/>
      <c r="C1181" s="13" t="s">
        <v>3385</v>
      </c>
      <c r="D1181">
        <v>1</v>
      </c>
      <c r="H1181" s="8" t="s">
        <v>637</v>
      </c>
      <c r="I1181" s="9" t="s">
        <v>3386</v>
      </c>
      <c r="M1181">
        <v>1</v>
      </c>
      <c r="S1181" t="str">
        <f t="shared" si="44"/>
        <v>Tabanus bromius</v>
      </c>
    </row>
    <row r="1182" spans="1:19" ht="12.75">
      <c r="A1182">
        <v>8980</v>
      </c>
      <c r="B1182" s="17" t="str">
        <f t="shared" si="43"/>
        <v>Scheutbos</v>
      </c>
      <c r="C1182" s="1" t="s">
        <v>2081</v>
      </c>
      <c r="D1182">
        <v>1</v>
      </c>
      <c r="F1182" t="s">
        <v>1943</v>
      </c>
      <c r="G1182" t="s">
        <v>1944</v>
      </c>
      <c r="H1182" s="4" t="s">
        <v>637</v>
      </c>
      <c r="I1182" t="s">
        <v>849</v>
      </c>
      <c r="J1182" t="s">
        <v>803</v>
      </c>
      <c r="K1182">
        <v>1</v>
      </c>
      <c r="M1182">
        <v>1</v>
      </c>
      <c r="S1182" t="str">
        <f t="shared" si="44"/>
        <v>Tachina fera (ou magnicornis)</v>
      </c>
    </row>
    <row r="1183" spans="1:19" ht="12.75">
      <c r="A1183">
        <v>82443</v>
      </c>
      <c r="B1183" s="17" t="str">
        <f t="shared" si="43"/>
        <v>Scheutbos</v>
      </c>
      <c r="C1183" s="12" t="s">
        <v>1074</v>
      </c>
      <c r="D1183">
        <v>1</v>
      </c>
      <c r="H1183" s="4" t="s">
        <v>637</v>
      </c>
      <c r="I1183" t="s">
        <v>1077</v>
      </c>
      <c r="J1183" t="s">
        <v>1078</v>
      </c>
      <c r="K1183">
        <v>1</v>
      </c>
      <c r="M1183">
        <v>1</v>
      </c>
      <c r="S1183" t="str">
        <f t="shared" si="44"/>
        <v>Tachydromia annulimana</v>
      </c>
    </row>
    <row r="1184" spans="1:19" ht="12.75">
      <c r="A1184">
        <v>20529</v>
      </c>
      <c r="B1184" s="17" t="str">
        <f t="shared" si="43"/>
        <v>Scheutbos</v>
      </c>
      <c r="C1184" s="12" t="s">
        <v>1075</v>
      </c>
      <c r="D1184">
        <v>1</v>
      </c>
      <c r="H1184" s="4" t="s">
        <v>637</v>
      </c>
      <c r="I1184" t="s">
        <v>1077</v>
      </c>
      <c r="J1184" t="s">
        <v>1078</v>
      </c>
      <c r="K1184">
        <v>1</v>
      </c>
      <c r="M1184">
        <v>1</v>
      </c>
      <c r="S1184" t="str">
        <f t="shared" si="44"/>
        <v>Tachydromia umbrarum</v>
      </c>
    </row>
    <row r="1185" spans="1:19" ht="12.75">
      <c r="A1185">
        <v>8064</v>
      </c>
      <c r="B1185" s="17" t="str">
        <f t="shared" si="43"/>
        <v>Scheutbos</v>
      </c>
      <c r="C1185" s="1" t="s">
        <v>1143</v>
      </c>
      <c r="D1185">
        <v>1</v>
      </c>
      <c r="F1185" t="s">
        <v>1946</v>
      </c>
      <c r="H1185" s="4" t="s">
        <v>637</v>
      </c>
      <c r="I1185" t="s">
        <v>413</v>
      </c>
      <c r="J1185" t="s">
        <v>1310</v>
      </c>
      <c r="K1185">
        <v>1</v>
      </c>
      <c r="L1185">
        <v>1</v>
      </c>
      <c r="M1185">
        <v>1</v>
      </c>
      <c r="S1185" t="str">
        <f t="shared" si="44"/>
        <v>Temnostoma bombylans</v>
      </c>
    </row>
    <row r="1186" spans="1:19" ht="12.75">
      <c r="A1186">
        <v>8065</v>
      </c>
      <c r="B1186" s="17" t="str">
        <f t="shared" si="43"/>
        <v>Scheutbos</v>
      </c>
      <c r="C1186" s="1" t="s">
        <v>104</v>
      </c>
      <c r="D1186">
        <v>1</v>
      </c>
      <c r="F1186" t="s">
        <v>1947</v>
      </c>
      <c r="H1186" s="4" t="s">
        <v>637</v>
      </c>
      <c r="I1186" t="s">
        <v>413</v>
      </c>
      <c r="K1186">
        <v>1</v>
      </c>
      <c r="M1186">
        <v>1</v>
      </c>
      <c r="S1186" t="str">
        <f t="shared" si="44"/>
        <v>Temnostoma vespiforme</v>
      </c>
    </row>
    <row r="1187" spans="2:19" ht="12.75">
      <c r="B1187" s="17"/>
      <c r="C1187" s="1" t="s">
        <v>2282</v>
      </c>
      <c r="D1187">
        <v>1</v>
      </c>
      <c r="H1187" s="4" t="s">
        <v>637</v>
      </c>
      <c r="I1187" t="s">
        <v>688</v>
      </c>
      <c r="J1187" t="s">
        <v>2285</v>
      </c>
      <c r="K1187">
        <v>0</v>
      </c>
      <c r="M1187">
        <v>1</v>
      </c>
      <c r="S1187" t="str">
        <f t="shared" si="44"/>
        <v>Tephritis cometa</v>
      </c>
    </row>
    <row r="1188" spans="1:19" ht="12.75">
      <c r="A1188">
        <v>27273</v>
      </c>
      <c r="B1188" s="17" t="str">
        <f t="shared" si="43"/>
        <v>Scheutbos</v>
      </c>
      <c r="C1188" s="1" t="s">
        <v>1215</v>
      </c>
      <c r="D1188">
        <v>0</v>
      </c>
      <c r="H1188" s="4" t="s">
        <v>637</v>
      </c>
      <c r="I1188" t="s">
        <v>688</v>
      </c>
      <c r="K1188">
        <v>1</v>
      </c>
      <c r="M1188">
        <v>0</v>
      </c>
      <c r="S1188" t="str">
        <f t="shared" si="44"/>
        <v>Tephritis sp</v>
      </c>
    </row>
    <row r="1189" spans="2:19" ht="12.75">
      <c r="B1189" s="17"/>
      <c r="C1189" s="13" t="s">
        <v>2878</v>
      </c>
      <c r="D1189">
        <v>1</v>
      </c>
      <c r="H1189" s="8" t="s">
        <v>637</v>
      </c>
      <c r="I1189" s="9" t="s">
        <v>688</v>
      </c>
      <c r="J1189" s="9" t="s">
        <v>2863</v>
      </c>
      <c r="M1189">
        <v>1</v>
      </c>
      <c r="S1189" t="str">
        <f t="shared" si="44"/>
        <v>Tephritis vespertina</v>
      </c>
    </row>
    <row r="1190" spans="2:19" ht="12.75">
      <c r="B1190" s="17"/>
      <c r="C1190" s="1" t="s">
        <v>2283</v>
      </c>
      <c r="D1190">
        <v>1</v>
      </c>
      <c r="H1190" s="4" t="s">
        <v>637</v>
      </c>
      <c r="I1190" t="s">
        <v>688</v>
      </c>
      <c r="J1190" t="s">
        <v>2285</v>
      </c>
      <c r="K1190">
        <v>0</v>
      </c>
      <c r="M1190">
        <v>1</v>
      </c>
      <c r="S1190" t="str">
        <f t="shared" si="44"/>
        <v>Terellia ruficauda</v>
      </c>
    </row>
    <row r="1191" spans="1:19" ht="12.75">
      <c r="A1191">
        <v>20402</v>
      </c>
      <c r="B1191" s="17" t="str">
        <f t="shared" si="43"/>
        <v>Scheutbos</v>
      </c>
      <c r="C1191" s="1" t="s">
        <v>1151</v>
      </c>
      <c r="D1191">
        <v>1</v>
      </c>
      <c r="F1191" t="s">
        <v>1950</v>
      </c>
      <c r="H1191" s="4" t="s">
        <v>637</v>
      </c>
      <c r="I1191" t="s">
        <v>688</v>
      </c>
      <c r="K1191">
        <v>1</v>
      </c>
      <c r="M1191">
        <v>1</v>
      </c>
      <c r="S1191" t="str">
        <f t="shared" si="44"/>
        <v>Terellia tussilaginis</v>
      </c>
    </row>
    <row r="1192" spans="1:19" ht="12.75">
      <c r="A1192">
        <v>155143</v>
      </c>
      <c r="B1192" s="17" t="str">
        <f t="shared" si="43"/>
        <v>Scheutbos</v>
      </c>
      <c r="C1192" s="1" t="s">
        <v>1330</v>
      </c>
      <c r="D1192">
        <v>1</v>
      </c>
      <c r="H1192" s="4" t="s">
        <v>637</v>
      </c>
      <c r="I1192" t="s">
        <v>671</v>
      </c>
      <c r="J1192" t="s">
        <v>835</v>
      </c>
      <c r="K1192">
        <v>1</v>
      </c>
      <c r="M1192">
        <v>1</v>
      </c>
      <c r="S1192" t="str">
        <f t="shared" si="44"/>
        <v>Tetanocera arrogans</v>
      </c>
    </row>
    <row r="1193" spans="2:19" ht="12.75">
      <c r="B1193" s="17"/>
      <c r="C1193" s="23" t="s">
        <v>2065</v>
      </c>
      <c r="D1193">
        <v>1</v>
      </c>
      <c r="H1193" s="4" t="s">
        <v>637</v>
      </c>
      <c r="I1193" t="s">
        <v>671</v>
      </c>
      <c r="J1193" t="s">
        <v>2063</v>
      </c>
      <c r="K1193">
        <v>1</v>
      </c>
      <c r="M1193">
        <v>1</v>
      </c>
      <c r="S1193" t="str">
        <f t="shared" si="44"/>
        <v>Tetanocera robusta</v>
      </c>
    </row>
    <row r="1194" spans="1:19" ht="12.75">
      <c r="A1194">
        <v>8822</v>
      </c>
      <c r="B1194" s="17" t="str">
        <f t="shared" si="43"/>
        <v>Scheutbos</v>
      </c>
      <c r="C1194" s="1" t="s">
        <v>28</v>
      </c>
      <c r="D1194">
        <v>0</v>
      </c>
      <c r="F1194" t="s">
        <v>1951</v>
      </c>
      <c r="H1194" s="4" t="s">
        <v>637</v>
      </c>
      <c r="I1194" t="s">
        <v>671</v>
      </c>
      <c r="J1194" t="s">
        <v>800</v>
      </c>
      <c r="K1194">
        <v>1</v>
      </c>
      <c r="M1194">
        <v>0</v>
      </c>
      <c r="S1194" t="str">
        <f t="shared" si="44"/>
        <v>Tetanocera sp</v>
      </c>
    </row>
    <row r="1195" spans="1:19" ht="12.75">
      <c r="A1195">
        <v>21497</v>
      </c>
      <c r="B1195" s="17" t="str">
        <f t="shared" si="43"/>
        <v>Scheutbos</v>
      </c>
      <c r="C1195" s="1" t="s">
        <v>769</v>
      </c>
      <c r="D1195">
        <v>1</v>
      </c>
      <c r="G1195" t="s">
        <v>770</v>
      </c>
      <c r="H1195" s="4" t="s">
        <v>637</v>
      </c>
      <c r="I1195" t="s">
        <v>347</v>
      </c>
      <c r="K1195">
        <v>1</v>
      </c>
      <c r="M1195">
        <v>1</v>
      </c>
      <c r="S1195" t="str">
        <f t="shared" si="44"/>
        <v>Thaumatomyia notata</v>
      </c>
    </row>
    <row r="1196" spans="2:19" ht="12.75">
      <c r="B1196" s="17"/>
      <c r="C1196" s="13" t="s">
        <v>3336</v>
      </c>
      <c r="D1196">
        <v>1</v>
      </c>
      <c r="H1196" s="4" t="s">
        <v>637</v>
      </c>
      <c r="I1196" t="s">
        <v>3342</v>
      </c>
      <c r="J1196" t="s">
        <v>3224</v>
      </c>
      <c r="M1196">
        <v>1</v>
      </c>
      <c r="S1196" t="str">
        <f t="shared" si="44"/>
        <v>Thereva nobilata</v>
      </c>
    </row>
    <row r="1197" spans="2:19" ht="12.75">
      <c r="B1197" s="17"/>
      <c r="C1197" s="13" t="s">
        <v>2756</v>
      </c>
      <c r="D1197">
        <v>1</v>
      </c>
      <c r="H1197" s="8" t="s">
        <v>637</v>
      </c>
      <c r="I1197" s="9" t="s">
        <v>369</v>
      </c>
      <c r="J1197" s="9" t="s">
        <v>2736</v>
      </c>
      <c r="M1197">
        <v>1</v>
      </c>
      <c r="S1197" t="str">
        <f t="shared" si="44"/>
        <v>Tipula fascipennis</v>
      </c>
    </row>
    <row r="1198" spans="2:19" ht="12.75">
      <c r="B1198" s="17"/>
      <c r="C1198" s="13" t="s">
        <v>2755</v>
      </c>
      <c r="D1198">
        <v>1</v>
      </c>
      <c r="H1198" s="8" t="s">
        <v>637</v>
      </c>
      <c r="I1198" s="9" t="s">
        <v>369</v>
      </c>
      <c r="J1198" s="9" t="s">
        <v>2736</v>
      </c>
      <c r="M1198">
        <v>1</v>
      </c>
      <c r="S1198" t="str">
        <f t="shared" si="44"/>
        <v>Tipula lunata</v>
      </c>
    </row>
    <row r="1199" spans="1:19" ht="12.75">
      <c r="A1199">
        <v>18327</v>
      </c>
      <c r="B1199" s="17" t="str">
        <f t="shared" si="43"/>
        <v>Scheutbos</v>
      </c>
      <c r="C1199" s="5" t="s">
        <v>768</v>
      </c>
      <c r="D1199">
        <v>1</v>
      </c>
      <c r="H1199" s="4" t="s">
        <v>637</v>
      </c>
      <c r="I1199" t="s">
        <v>369</v>
      </c>
      <c r="K1199">
        <v>1</v>
      </c>
      <c r="L1199">
        <v>1</v>
      </c>
      <c r="M1199">
        <v>1</v>
      </c>
      <c r="S1199" t="str">
        <f t="shared" si="44"/>
        <v>Tipula oleracea</v>
      </c>
    </row>
    <row r="1200" spans="1:19" ht="12.75">
      <c r="A1200">
        <v>18327</v>
      </c>
      <c r="B1200" s="17" t="str">
        <f t="shared" si="43"/>
        <v>Scheutbos</v>
      </c>
      <c r="C1200" s="16" t="s">
        <v>821</v>
      </c>
      <c r="D1200">
        <v>1</v>
      </c>
      <c r="H1200" s="4" t="s">
        <v>637</v>
      </c>
      <c r="I1200" t="s">
        <v>369</v>
      </c>
      <c r="K1200">
        <v>0</v>
      </c>
      <c r="L1200">
        <v>1</v>
      </c>
      <c r="M1200">
        <v>1</v>
      </c>
      <c r="S1200" t="str">
        <f t="shared" si="44"/>
        <v>Tipula paludosa</v>
      </c>
    </row>
    <row r="1201" spans="1:19" ht="12.75">
      <c r="A1201">
        <v>18327</v>
      </c>
      <c r="B1201" s="17" t="str">
        <f aca="true" t="shared" si="45" ref="B1201:B1327">HYPERLINK("http://observations.be/gebied/view/32595?from=2000-01-01&amp;to=2010-10-25&amp;sp="&amp;A1201,"Scheutbos")</f>
        <v>Scheutbos</v>
      </c>
      <c r="C1201" s="15" t="s">
        <v>809</v>
      </c>
      <c r="D1201">
        <v>1</v>
      </c>
      <c r="H1201" s="4" t="s">
        <v>637</v>
      </c>
      <c r="I1201" t="s">
        <v>369</v>
      </c>
      <c r="K1201">
        <v>0</v>
      </c>
      <c r="L1201">
        <v>1</v>
      </c>
      <c r="M1201">
        <v>1</v>
      </c>
      <c r="S1201" t="str">
        <f t="shared" si="44"/>
        <v>Tipula varipennis</v>
      </c>
    </row>
    <row r="1202" spans="2:19" ht="12.75">
      <c r="B1202" s="17"/>
      <c r="C1202" s="1" t="s">
        <v>2236</v>
      </c>
      <c r="D1202">
        <v>1</v>
      </c>
      <c r="H1202" s="4" t="s">
        <v>637</v>
      </c>
      <c r="I1202" t="s">
        <v>369</v>
      </c>
      <c r="J1202" t="s">
        <v>2237</v>
      </c>
      <c r="K1202">
        <v>1</v>
      </c>
      <c r="M1202">
        <v>1</v>
      </c>
      <c r="S1202" t="str">
        <f t="shared" si="44"/>
        <v>Tipula vernalis</v>
      </c>
    </row>
    <row r="1203" spans="2:13" ht="12.75">
      <c r="B1203" s="17"/>
      <c r="C1203" s="1" t="s">
        <v>3322</v>
      </c>
      <c r="D1203">
        <v>1</v>
      </c>
      <c r="H1203" s="4" t="s">
        <v>637</v>
      </c>
      <c r="I1203" t="s">
        <v>2862</v>
      </c>
      <c r="J1203" t="s">
        <v>3343</v>
      </c>
      <c r="K1203">
        <v>1</v>
      </c>
      <c r="M1203">
        <v>1</v>
      </c>
    </row>
    <row r="1204" spans="1:19" ht="12.75">
      <c r="A1204">
        <v>18826</v>
      </c>
      <c r="B1204" s="17" t="str">
        <f t="shared" si="45"/>
        <v>Scheutbos</v>
      </c>
      <c r="C1204" s="1" t="s">
        <v>842</v>
      </c>
      <c r="D1204">
        <v>1</v>
      </c>
      <c r="F1204" t="s">
        <v>1958</v>
      </c>
      <c r="H1204" s="4" t="s">
        <v>637</v>
      </c>
      <c r="I1204" t="s">
        <v>810</v>
      </c>
      <c r="K1204">
        <v>1</v>
      </c>
      <c r="M1204">
        <v>1</v>
      </c>
      <c r="S1204" t="str">
        <f t="shared" si="44"/>
        <v>Trichocera sp</v>
      </c>
    </row>
    <row r="1205" spans="1:19" ht="12.75">
      <c r="A1205">
        <v>29101</v>
      </c>
      <c r="B1205" s="17" t="str">
        <f t="shared" si="45"/>
        <v>Scheutbos</v>
      </c>
      <c r="C1205" s="1" t="s">
        <v>1226</v>
      </c>
      <c r="D1205">
        <v>1</v>
      </c>
      <c r="H1205" s="4" t="s">
        <v>637</v>
      </c>
      <c r="I1205" t="s">
        <v>824</v>
      </c>
      <c r="J1205" t="s">
        <v>840</v>
      </c>
      <c r="K1205">
        <v>1</v>
      </c>
      <c r="M1205">
        <v>1</v>
      </c>
      <c r="S1205" t="str">
        <f t="shared" si="44"/>
        <v>Tricholauxiana praeusta</v>
      </c>
    </row>
    <row r="1206" spans="1:19" ht="12.75">
      <c r="A1206">
        <v>8070</v>
      </c>
      <c r="B1206" s="17" t="str">
        <f t="shared" si="45"/>
        <v>Scheutbos</v>
      </c>
      <c r="C1206" s="1" t="s">
        <v>1331</v>
      </c>
      <c r="D1206">
        <v>1</v>
      </c>
      <c r="F1206" t="s">
        <v>1961</v>
      </c>
      <c r="H1206" s="4" t="s">
        <v>637</v>
      </c>
      <c r="I1206" t="s">
        <v>413</v>
      </c>
      <c r="J1206" t="s">
        <v>800</v>
      </c>
      <c r="K1206">
        <v>1</v>
      </c>
      <c r="M1206">
        <v>1</v>
      </c>
      <c r="S1206" t="str">
        <f t="shared" si="44"/>
        <v>Tropidia scita</v>
      </c>
    </row>
    <row r="1207" spans="2:19" ht="12.75">
      <c r="B1207" s="17"/>
      <c r="C1207" s="1" t="s">
        <v>2333</v>
      </c>
      <c r="D1207">
        <v>1</v>
      </c>
      <c r="H1207" s="4" t="s">
        <v>637</v>
      </c>
      <c r="I1207" t="s">
        <v>688</v>
      </c>
      <c r="J1207" t="s">
        <v>2334</v>
      </c>
      <c r="K1207">
        <v>1</v>
      </c>
      <c r="M1207">
        <v>1</v>
      </c>
      <c r="S1207" t="str">
        <f t="shared" si="44"/>
        <v>Urophora stylata</v>
      </c>
    </row>
    <row r="1208" spans="2:19" ht="12.75">
      <c r="B1208" s="17"/>
      <c r="C1208" s="23" t="s">
        <v>3324</v>
      </c>
      <c r="D1208">
        <v>1</v>
      </c>
      <c r="G1208" s="9" t="s">
        <v>3325</v>
      </c>
      <c r="H1208" s="4" t="s">
        <v>637</v>
      </c>
      <c r="I1208" t="s">
        <v>403</v>
      </c>
      <c r="J1208" t="s">
        <v>3224</v>
      </c>
      <c r="M1208">
        <v>1</v>
      </c>
      <c r="S1208" t="str">
        <f t="shared" si="44"/>
        <v>Villa hottentotta</v>
      </c>
    </row>
    <row r="1209" spans="2:19" ht="12.75">
      <c r="B1209" s="17"/>
      <c r="C1209" s="1" t="s">
        <v>1994</v>
      </c>
      <c r="D1209">
        <v>1</v>
      </c>
      <c r="H1209" s="4" t="s">
        <v>637</v>
      </c>
      <c r="I1209" t="s">
        <v>413</v>
      </c>
      <c r="J1209" t="s">
        <v>1998</v>
      </c>
      <c r="K1209">
        <v>0</v>
      </c>
      <c r="M1209">
        <v>1</v>
      </c>
      <c r="S1209" t="str">
        <f t="shared" si="44"/>
        <v>Volucella bombylans haemorrhoidalis</v>
      </c>
    </row>
    <row r="1210" spans="1:19" ht="12.75">
      <c r="A1210">
        <v>1631</v>
      </c>
      <c r="B1210" s="17" t="str">
        <f t="shared" si="45"/>
        <v>Scheutbos</v>
      </c>
      <c r="C1210" s="1" t="s">
        <v>498</v>
      </c>
      <c r="D1210">
        <v>1</v>
      </c>
      <c r="E1210">
        <v>206</v>
      </c>
      <c r="F1210" t="s">
        <v>626</v>
      </c>
      <c r="G1210" t="s">
        <v>506</v>
      </c>
      <c r="H1210" s="4" t="s">
        <v>637</v>
      </c>
      <c r="I1210" t="s">
        <v>413</v>
      </c>
      <c r="K1210">
        <v>1</v>
      </c>
      <c r="M1210">
        <v>1</v>
      </c>
      <c r="S1210" t="str">
        <f t="shared" si="44"/>
        <v>Volucella bombylans plumata</v>
      </c>
    </row>
    <row r="1211" spans="1:19" ht="12.75">
      <c r="A1211">
        <v>1810</v>
      </c>
      <c r="B1211" s="17" t="str">
        <f t="shared" si="45"/>
        <v>Scheutbos</v>
      </c>
      <c r="C1211" s="1" t="s">
        <v>1321</v>
      </c>
      <c r="D1211">
        <v>1</v>
      </c>
      <c r="F1211" t="s">
        <v>1972</v>
      </c>
      <c r="H1211" s="4" t="s">
        <v>637</v>
      </c>
      <c r="I1211" t="s">
        <v>413</v>
      </c>
      <c r="K1211">
        <v>1</v>
      </c>
      <c r="M1211">
        <v>1</v>
      </c>
      <c r="S1211" t="str">
        <f t="shared" si="44"/>
        <v>Volucella pellucens</v>
      </c>
    </row>
    <row r="1212" spans="1:19" ht="12.75">
      <c r="A1212">
        <v>1703</v>
      </c>
      <c r="B1212" s="17" t="str">
        <f t="shared" si="45"/>
        <v>Scheutbos</v>
      </c>
      <c r="C1212" s="1" t="s">
        <v>766</v>
      </c>
      <c r="D1212">
        <v>1</v>
      </c>
      <c r="F1212" t="s">
        <v>1973</v>
      </c>
      <c r="G1212" t="s">
        <v>1974</v>
      </c>
      <c r="H1212" s="4" t="s">
        <v>637</v>
      </c>
      <c r="I1212" t="s">
        <v>413</v>
      </c>
      <c r="K1212">
        <v>1</v>
      </c>
      <c r="M1212">
        <v>1</v>
      </c>
      <c r="S1212" t="str">
        <f t="shared" si="44"/>
        <v>Volucella zonaria</v>
      </c>
    </row>
    <row r="1213" spans="2:19" ht="12.75">
      <c r="B1213" s="17"/>
      <c r="C1213" s="1" t="s">
        <v>2555</v>
      </c>
      <c r="D1213">
        <v>1</v>
      </c>
      <c r="H1213" s="4" t="s">
        <v>637</v>
      </c>
      <c r="I1213" t="s">
        <v>413</v>
      </c>
      <c r="M1213">
        <v>1</v>
      </c>
      <c r="S1213" t="str">
        <f t="shared" si="44"/>
        <v>Xanthogramma pedissequum</v>
      </c>
    </row>
    <row r="1214" spans="1:19" ht="12.75">
      <c r="A1214">
        <v>8081</v>
      </c>
      <c r="B1214" s="17" t="str">
        <f t="shared" si="45"/>
        <v>Scheutbos</v>
      </c>
      <c r="C1214" s="1" t="s">
        <v>222</v>
      </c>
      <c r="D1214">
        <v>1</v>
      </c>
      <c r="F1214" t="s">
        <v>627</v>
      </c>
      <c r="H1214" s="4" t="s">
        <v>637</v>
      </c>
      <c r="I1214" t="s">
        <v>413</v>
      </c>
      <c r="J1214" t="s">
        <v>800</v>
      </c>
      <c r="K1214">
        <v>1</v>
      </c>
      <c r="M1214">
        <v>1</v>
      </c>
      <c r="S1214" t="str">
        <f t="shared" si="44"/>
        <v>Xylota segnis</v>
      </c>
    </row>
    <row r="1215" spans="2:19" ht="12.75">
      <c r="B1215" s="17"/>
      <c r="C1215" s="1" t="s">
        <v>2284</v>
      </c>
      <c r="D1215">
        <v>1</v>
      </c>
      <c r="H1215" s="4" t="s">
        <v>637</v>
      </c>
      <c r="I1215" t="s">
        <v>688</v>
      </c>
      <c r="J1215" t="s">
        <v>2285</v>
      </c>
      <c r="K1215">
        <v>0</v>
      </c>
      <c r="M1215">
        <v>1</v>
      </c>
      <c r="S1215" t="str">
        <f t="shared" si="44"/>
        <v>Xyphosia miliaria</v>
      </c>
    </row>
    <row r="1216" spans="1:19" ht="12.75">
      <c r="A1216">
        <v>20109</v>
      </c>
      <c r="B1216" s="17" t="str">
        <f t="shared" si="45"/>
        <v>Scheutbos</v>
      </c>
      <c r="C1216" s="1" t="s">
        <v>1059</v>
      </c>
      <c r="D1216">
        <v>1</v>
      </c>
      <c r="G1216" t="s">
        <v>1060</v>
      </c>
      <c r="H1216" s="4" t="s">
        <v>637</v>
      </c>
      <c r="I1216" t="s">
        <v>849</v>
      </c>
      <c r="K1216">
        <v>1</v>
      </c>
      <c r="M1216">
        <v>1</v>
      </c>
      <c r="S1216" t="str">
        <f t="shared" si="44"/>
        <v>Zophomyia temula</v>
      </c>
    </row>
    <row r="1217" spans="1:19" ht="12.75">
      <c r="A1217">
        <v>25687</v>
      </c>
      <c r="B1217" s="17" t="str">
        <f t="shared" si="45"/>
        <v>Scheutbos</v>
      </c>
      <c r="C1217" s="23" t="s">
        <v>1185</v>
      </c>
      <c r="D1217">
        <v>0</v>
      </c>
      <c r="F1217" t="s">
        <v>1596</v>
      </c>
      <c r="H1217" s="4" t="s">
        <v>117</v>
      </c>
      <c r="I1217" t="s">
        <v>603</v>
      </c>
      <c r="K1217">
        <v>1</v>
      </c>
      <c r="M1217">
        <v>0</v>
      </c>
      <c r="N1217">
        <v>0</v>
      </c>
      <c r="S1217" s="1" t="s">
        <v>245</v>
      </c>
    </row>
    <row r="1218" spans="2:19" ht="12.75">
      <c r="B1218" s="17"/>
      <c r="C1218" s="23" t="s">
        <v>2398</v>
      </c>
      <c r="D1218">
        <v>1</v>
      </c>
      <c r="H1218" s="4" t="s">
        <v>117</v>
      </c>
      <c r="I1218" t="s">
        <v>2326</v>
      </c>
      <c r="J1218" t="s">
        <v>1045</v>
      </c>
      <c r="K1218">
        <v>1</v>
      </c>
      <c r="M1218">
        <v>1</v>
      </c>
      <c r="N1218">
        <v>1</v>
      </c>
      <c r="S1218" s="1" t="s">
        <v>2399</v>
      </c>
    </row>
    <row r="1219" spans="2:19" ht="12.75">
      <c r="B1219" s="17"/>
      <c r="C1219" s="7" t="s">
        <v>2588</v>
      </c>
      <c r="D1219">
        <v>1</v>
      </c>
      <c r="H1219" s="4" t="s">
        <v>117</v>
      </c>
      <c r="I1219" t="s">
        <v>492</v>
      </c>
      <c r="M1219">
        <v>1</v>
      </c>
      <c r="S1219" s="13" t="s">
        <v>2144</v>
      </c>
    </row>
    <row r="1220" spans="1:19" ht="12.75">
      <c r="A1220">
        <v>20444</v>
      </c>
      <c r="B1220" s="17" t="str">
        <f t="shared" si="45"/>
        <v>Scheutbos</v>
      </c>
      <c r="C1220" s="1" t="s">
        <v>893</v>
      </c>
      <c r="D1220">
        <v>1</v>
      </c>
      <c r="H1220" s="4" t="s">
        <v>117</v>
      </c>
      <c r="I1220" t="s">
        <v>492</v>
      </c>
      <c r="J1220" t="s">
        <v>968</v>
      </c>
      <c r="K1220">
        <v>1</v>
      </c>
      <c r="M1220">
        <v>1</v>
      </c>
      <c r="S1220" s="1" t="s">
        <v>1457</v>
      </c>
    </row>
    <row r="1221" spans="2:19" ht="12.75">
      <c r="B1221" s="17"/>
      <c r="C1221" s="1" t="s">
        <v>2357</v>
      </c>
      <c r="D1221">
        <v>1</v>
      </c>
      <c r="H1221" s="4" t="s">
        <v>117</v>
      </c>
      <c r="I1221" t="s">
        <v>492</v>
      </c>
      <c r="M1221">
        <v>1</v>
      </c>
      <c r="S1221" s="1" t="s">
        <v>2358</v>
      </c>
    </row>
    <row r="1222" spans="2:19" ht="12.75">
      <c r="B1222" s="17"/>
      <c r="C1222" s="1" t="s">
        <v>2492</v>
      </c>
      <c r="D1222">
        <v>1</v>
      </c>
      <c r="H1222" s="4" t="s">
        <v>117</v>
      </c>
      <c r="I1222" t="s">
        <v>492</v>
      </c>
      <c r="K1222">
        <v>1</v>
      </c>
      <c r="M1222">
        <v>1</v>
      </c>
      <c r="S1222" s="1" t="s">
        <v>2146</v>
      </c>
    </row>
    <row r="1223" spans="2:19" ht="12.75">
      <c r="B1223" s="17"/>
      <c r="C1223" s="7" t="s">
        <v>2502</v>
      </c>
      <c r="D1223">
        <v>1</v>
      </c>
      <c r="H1223" s="4" t="s">
        <v>117</v>
      </c>
      <c r="I1223" t="s">
        <v>492</v>
      </c>
      <c r="M1223">
        <v>1</v>
      </c>
      <c r="S1223" s="7" t="s">
        <v>2148</v>
      </c>
    </row>
    <row r="1224" spans="1:19" ht="12.75">
      <c r="A1224">
        <v>26621</v>
      </c>
      <c r="B1224" s="17" t="str">
        <f t="shared" si="45"/>
        <v>Scheutbos</v>
      </c>
      <c r="C1224" s="7" t="s">
        <v>986</v>
      </c>
      <c r="D1224">
        <v>0</v>
      </c>
      <c r="H1224" s="4" t="s">
        <v>117</v>
      </c>
      <c r="I1224" t="s">
        <v>492</v>
      </c>
      <c r="J1224" t="s">
        <v>968</v>
      </c>
      <c r="L1224">
        <v>1</v>
      </c>
      <c r="M1224">
        <v>0</v>
      </c>
      <c r="S1224" s="7" t="s">
        <v>1482</v>
      </c>
    </row>
    <row r="1225" spans="1:19" ht="12.75">
      <c r="A1225">
        <v>26621</v>
      </c>
      <c r="B1225" s="17" t="str">
        <f t="shared" si="45"/>
        <v>Scheutbos</v>
      </c>
      <c r="C1225" s="1" t="s">
        <v>894</v>
      </c>
      <c r="D1225">
        <v>1</v>
      </c>
      <c r="H1225" s="4" t="s">
        <v>117</v>
      </c>
      <c r="I1225" t="s">
        <v>492</v>
      </c>
      <c r="J1225" t="s">
        <v>968</v>
      </c>
      <c r="K1225">
        <v>1</v>
      </c>
      <c r="M1225">
        <v>1</v>
      </c>
      <c r="S1225" s="1" t="s">
        <v>1482</v>
      </c>
    </row>
    <row r="1226" spans="2:19" ht="12.75">
      <c r="B1226" s="17"/>
      <c r="C1226" s="1" t="s">
        <v>2579</v>
      </c>
      <c r="D1226">
        <v>1</v>
      </c>
      <c r="H1226" s="4" t="s">
        <v>117</v>
      </c>
      <c r="I1226" t="s">
        <v>492</v>
      </c>
      <c r="M1226">
        <v>1</v>
      </c>
      <c r="S1226" s="1" t="s">
        <v>2580</v>
      </c>
    </row>
    <row r="1227" spans="1:19" ht="12.75">
      <c r="A1227">
        <v>156700</v>
      </c>
      <c r="B1227" s="17" t="str">
        <f t="shared" si="45"/>
        <v>Scheutbos</v>
      </c>
      <c r="C1227" s="1" t="s">
        <v>1053</v>
      </c>
      <c r="D1227">
        <v>1</v>
      </c>
      <c r="H1227" s="4" t="s">
        <v>117</v>
      </c>
      <c r="I1227" t="s">
        <v>492</v>
      </c>
      <c r="J1227" t="s">
        <v>968</v>
      </c>
      <c r="K1227">
        <v>1</v>
      </c>
      <c r="M1227">
        <v>1</v>
      </c>
      <c r="S1227" s="1" t="s">
        <v>1490</v>
      </c>
    </row>
    <row r="1228" spans="1:19" ht="12.75">
      <c r="A1228">
        <v>26602</v>
      </c>
      <c r="B1228" s="17" t="str">
        <f t="shared" si="45"/>
        <v>Scheutbos</v>
      </c>
      <c r="C1228" s="1" t="s">
        <v>1112</v>
      </c>
      <c r="D1228">
        <v>1</v>
      </c>
      <c r="H1228" s="4" t="s">
        <v>117</v>
      </c>
      <c r="I1228" t="s">
        <v>492</v>
      </c>
      <c r="J1228" t="s">
        <v>968</v>
      </c>
      <c r="K1228">
        <v>1</v>
      </c>
      <c r="M1228">
        <v>1</v>
      </c>
      <c r="S1228" s="1" t="s">
        <v>1523</v>
      </c>
    </row>
    <row r="1229" spans="2:19" ht="12.75">
      <c r="B1229" s="17"/>
      <c r="C1229" s="1" t="s">
        <v>2364</v>
      </c>
      <c r="D1229">
        <v>1</v>
      </c>
      <c r="H1229" s="4" t="s">
        <v>117</v>
      </c>
      <c r="I1229" t="s">
        <v>492</v>
      </c>
      <c r="K1229">
        <v>0</v>
      </c>
      <c r="M1229">
        <v>1</v>
      </c>
      <c r="S1229" s="1" t="s">
        <v>2396</v>
      </c>
    </row>
    <row r="1230" spans="2:19" ht="12.75">
      <c r="B1230" s="17"/>
      <c r="C1230" s="1" t="s">
        <v>2566</v>
      </c>
      <c r="D1230">
        <v>1</v>
      </c>
      <c r="H1230" s="4" t="s">
        <v>117</v>
      </c>
      <c r="I1230" t="s">
        <v>492</v>
      </c>
      <c r="M1230">
        <v>1</v>
      </c>
      <c r="S1230" s="1" t="s">
        <v>2581</v>
      </c>
    </row>
    <row r="1231" spans="2:19" ht="12.75">
      <c r="B1231" s="17"/>
      <c r="C1231" s="1" t="s">
        <v>2565</v>
      </c>
      <c r="D1231">
        <v>1</v>
      </c>
      <c r="H1231" s="4" t="s">
        <v>117</v>
      </c>
      <c r="I1231" t="s">
        <v>492</v>
      </c>
      <c r="M1231">
        <v>1</v>
      </c>
      <c r="S1231" s="1" t="s">
        <v>2563</v>
      </c>
    </row>
    <row r="1232" spans="2:19" ht="12.75">
      <c r="B1232" s="17"/>
      <c r="C1232" s="1" t="s">
        <v>2369</v>
      </c>
      <c r="D1232">
        <v>1</v>
      </c>
      <c r="H1232" s="4" t="s">
        <v>117</v>
      </c>
      <c r="I1232" t="s">
        <v>492</v>
      </c>
      <c r="K1232">
        <v>1</v>
      </c>
      <c r="M1232">
        <v>1</v>
      </c>
      <c r="S1232" s="1" t="s">
        <v>2397</v>
      </c>
    </row>
    <row r="1233" spans="2:19" ht="12.75">
      <c r="B1233" s="17"/>
      <c r="C1233" s="23" t="s">
        <v>2509</v>
      </c>
      <c r="D1233">
        <v>1</v>
      </c>
      <c r="H1233" s="4" t="s">
        <v>117</v>
      </c>
      <c r="I1233" t="s">
        <v>1194</v>
      </c>
      <c r="K1233">
        <v>1</v>
      </c>
      <c r="N1233">
        <v>1</v>
      </c>
      <c r="S1233" s="1" t="s">
        <v>2510</v>
      </c>
    </row>
    <row r="1234" spans="1:19" ht="12.75">
      <c r="A1234">
        <v>8824</v>
      </c>
      <c r="B1234" s="17" t="str">
        <f t="shared" si="45"/>
        <v>Scheutbos</v>
      </c>
      <c r="C1234" s="7" t="s">
        <v>1193</v>
      </c>
      <c r="D1234">
        <v>0</v>
      </c>
      <c r="F1234" s="9" t="s">
        <v>1649</v>
      </c>
      <c r="H1234" s="4" t="s">
        <v>117</v>
      </c>
      <c r="I1234" t="s">
        <v>1194</v>
      </c>
      <c r="K1234">
        <v>1</v>
      </c>
      <c r="N1234">
        <v>0</v>
      </c>
      <c r="S1234" s="7" t="s">
        <v>1470</v>
      </c>
    </row>
    <row r="1235" spans="2:19" ht="12.75">
      <c r="B1235" s="17"/>
      <c r="C1235" s="1" t="s">
        <v>2726</v>
      </c>
      <c r="D1235">
        <v>1</v>
      </c>
      <c r="F1235" t="s">
        <v>2727</v>
      </c>
      <c r="G1235" t="s">
        <v>3206</v>
      </c>
      <c r="H1235" s="4" t="s">
        <v>117</v>
      </c>
      <c r="I1235" t="s">
        <v>360</v>
      </c>
      <c r="O1235">
        <v>1</v>
      </c>
      <c r="S1235" s="1" t="s">
        <v>2728</v>
      </c>
    </row>
    <row r="1236" spans="2:19" ht="12.75">
      <c r="B1236" s="17" t="str">
        <f t="shared" si="45"/>
        <v>Scheutbos</v>
      </c>
      <c r="C1236" s="7" t="s">
        <v>1274</v>
      </c>
      <c r="D1236">
        <v>1</v>
      </c>
      <c r="H1236" s="4" t="s">
        <v>117</v>
      </c>
      <c r="I1236" t="s">
        <v>248</v>
      </c>
      <c r="J1236" t="s">
        <v>1273</v>
      </c>
      <c r="R1236">
        <v>1</v>
      </c>
      <c r="S1236" s="7" t="s">
        <v>1516</v>
      </c>
    </row>
    <row r="1237" spans="2:19" ht="12.75">
      <c r="B1237" s="17"/>
      <c r="C1237" s="29" t="s">
        <v>2482</v>
      </c>
      <c r="D1237">
        <v>1</v>
      </c>
      <c r="H1237" s="4" t="s">
        <v>117</v>
      </c>
      <c r="I1237" t="s">
        <v>681</v>
      </c>
      <c r="J1237" t="s">
        <v>2894</v>
      </c>
      <c r="K1237">
        <v>1</v>
      </c>
      <c r="N1237">
        <v>1</v>
      </c>
      <c r="S1237" s="7" t="s">
        <v>2481</v>
      </c>
    </row>
    <row r="1238" spans="2:19" ht="12.75">
      <c r="B1238" s="17" t="str">
        <f t="shared" si="45"/>
        <v>Scheutbos</v>
      </c>
      <c r="C1238" s="1" t="s">
        <v>971</v>
      </c>
      <c r="D1238">
        <v>1</v>
      </c>
      <c r="H1238" s="4" t="s">
        <v>117</v>
      </c>
      <c r="I1238" t="s">
        <v>492</v>
      </c>
      <c r="J1238" t="s">
        <v>968</v>
      </c>
      <c r="K1238">
        <v>1</v>
      </c>
      <c r="M1238">
        <v>1</v>
      </c>
      <c r="S1238" s="1" t="s">
        <v>1517</v>
      </c>
    </row>
    <row r="1239" spans="1:19" ht="12.75">
      <c r="A1239">
        <v>25692</v>
      </c>
      <c r="B1239" s="17" t="str">
        <f t="shared" si="45"/>
        <v>Scheutbos</v>
      </c>
      <c r="C1239" s="6" t="s">
        <v>897</v>
      </c>
      <c r="D1239">
        <v>1</v>
      </c>
      <c r="F1239" s="9" t="s">
        <v>1658</v>
      </c>
      <c r="H1239" s="4" t="s">
        <v>117</v>
      </c>
      <c r="I1239" t="s">
        <v>685</v>
      </c>
      <c r="J1239" t="s">
        <v>968</v>
      </c>
      <c r="K1239">
        <v>1</v>
      </c>
      <c r="P1239">
        <v>1</v>
      </c>
      <c r="S1239" s="6" t="s">
        <v>1465</v>
      </c>
    </row>
    <row r="1240" spans="1:19" ht="12.75">
      <c r="A1240">
        <v>25570</v>
      </c>
      <c r="B1240" s="17" t="str">
        <f t="shared" si="45"/>
        <v>Scheutbos</v>
      </c>
      <c r="C1240" s="1" t="s">
        <v>899</v>
      </c>
      <c r="D1240">
        <v>1</v>
      </c>
      <c r="F1240" s="9" t="s">
        <v>1666</v>
      </c>
      <c r="H1240" s="4" t="s">
        <v>117</v>
      </c>
      <c r="I1240" t="s">
        <v>684</v>
      </c>
      <c r="J1240" t="s">
        <v>968</v>
      </c>
      <c r="K1240">
        <v>1</v>
      </c>
      <c r="N1240">
        <v>1</v>
      </c>
      <c r="S1240" s="1" t="s">
        <v>1473</v>
      </c>
    </row>
    <row r="1241" spans="1:19" ht="12.75">
      <c r="A1241">
        <v>25566</v>
      </c>
      <c r="B1241" s="17" t="str">
        <f t="shared" si="45"/>
        <v>Scheutbos</v>
      </c>
      <c r="C1241" s="1" t="s">
        <v>900</v>
      </c>
      <c r="D1241">
        <v>1</v>
      </c>
      <c r="F1241" s="9" t="s">
        <v>1667</v>
      </c>
      <c r="H1241" s="4" t="s">
        <v>117</v>
      </c>
      <c r="I1241" t="s">
        <v>684</v>
      </c>
      <c r="J1241" t="s">
        <v>968</v>
      </c>
      <c r="K1241">
        <v>1</v>
      </c>
      <c r="N1241">
        <v>1</v>
      </c>
      <c r="S1241" s="1" t="s">
        <v>1456</v>
      </c>
    </row>
    <row r="1242" spans="1:19" ht="12.75">
      <c r="A1242">
        <v>25568</v>
      </c>
      <c r="B1242" s="17" t="str">
        <f t="shared" si="45"/>
        <v>Scheutbos</v>
      </c>
      <c r="C1242" s="1" t="s">
        <v>901</v>
      </c>
      <c r="D1242">
        <v>1</v>
      </c>
      <c r="F1242" s="9" t="s">
        <v>1668</v>
      </c>
      <c r="H1242" s="4" t="s">
        <v>117</v>
      </c>
      <c r="I1242" t="s">
        <v>684</v>
      </c>
      <c r="J1242" t="s">
        <v>968</v>
      </c>
      <c r="K1242">
        <v>1</v>
      </c>
      <c r="N1242">
        <v>1</v>
      </c>
      <c r="S1242" s="1" t="s">
        <v>1443</v>
      </c>
    </row>
    <row r="1243" spans="2:19" ht="12.75">
      <c r="B1243" s="17"/>
      <c r="C1243" s="27" t="s">
        <v>2478</v>
      </c>
      <c r="D1243">
        <v>1</v>
      </c>
      <c r="F1243" s="9"/>
      <c r="H1243" s="4" t="s">
        <v>117</v>
      </c>
      <c r="I1243" t="s">
        <v>681</v>
      </c>
      <c r="J1243" t="s">
        <v>2674</v>
      </c>
      <c r="K1243">
        <v>1</v>
      </c>
      <c r="N1243">
        <v>1</v>
      </c>
      <c r="S1243" s="1" t="s">
        <v>2479</v>
      </c>
    </row>
    <row r="1244" spans="2:19" ht="12.75">
      <c r="B1244" s="17" t="str">
        <f t="shared" si="45"/>
        <v>Scheutbos</v>
      </c>
      <c r="C1244" s="6" t="s">
        <v>1121</v>
      </c>
      <c r="D1244">
        <v>1</v>
      </c>
      <c r="F1244" t="s">
        <v>1672</v>
      </c>
      <c r="H1244" s="4" t="s">
        <v>117</v>
      </c>
      <c r="I1244" t="s">
        <v>681</v>
      </c>
      <c r="J1244" t="s">
        <v>2543</v>
      </c>
      <c r="K1244">
        <v>1</v>
      </c>
      <c r="N1244">
        <v>1</v>
      </c>
      <c r="S1244" s="5" t="s">
        <v>1484</v>
      </c>
    </row>
    <row r="1245" spans="2:19" ht="12.75">
      <c r="B1245" s="17"/>
      <c r="C1245" s="6" t="s">
        <v>2564</v>
      </c>
      <c r="D1245">
        <v>1</v>
      </c>
      <c r="H1245" s="4" t="s">
        <v>117</v>
      </c>
      <c r="I1245" t="s">
        <v>681</v>
      </c>
      <c r="J1245" t="s">
        <v>1045</v>
      </c>
      <c r="N1245">
        <v>1</v>
      </c>
      <c r="S1245" s="5" t="s">
        <v>3317</v>
      </c>
    </row>
    <row r="1246" spans="2:19" ht="12.75">
      <c r="B1246" s="17"/>
      <c r="C1246" s="6" t="s">
        <v>2319</v>
      </c>
      <c r="D1246">
        <v>1</v>
      </c>
      <c r="H1246" s="4" t="s">
        <v>117</v>
      </c>
      <c r="I1246" t="s">
        <v>681</v>
      </c>
      <c r="J1246" t="s">
        <v>1045</v>
      </c>
      <c r="K1246">
        <v>1</v>
      </c>
      <c r="N1246">
        <v>1</v>
      </c>
      <c r="S1246" s="1" t="s">
        <v>2320</v>
      </c>
    </row>
    <row r="1247" spans="2:19" ht="12.75">
      <c r="B1247" s="17"/>
      <c r="C1247" s="6" t="s">
        <v>2278</v>
      </c>
      <c r="D1247">
        <v>1</v>
      </c>
      <c r="H1247" s="4" t="s">
        <v>117</v>
      </c>
      <c r="I1247" t="s">
        <v>681</v>
      </c>
      <c r="J1247" t="s">
        <v>1045</v>
      </c>
      <c r="K1247">
        <v>1</v>
      </c>
      <c r="N1247">
        <v>1</v>
      </c>
      <c r="S1247" s="1" t="s">
        <v>2281</v>
      </c>
    </row>
    <row r="1248" spans="2:19" ht="12.75">
      <c r="B1248" s="17" t="str">
        <f t="shared" si="45"/>
        <v>Scheutbos</v>
      </c>
      <c r="C1248" s="5" t="s">
        <v>902</v>
      </c>
      <c r="D1248">
        <v>1</v>
      </c>
      <c r="F1248" s="9" t="s">
        <v>1673</v>
      </c>
      <c r="H1248" s="4" t="s">
        <v>117</v>
      </c>
      <c r="I1248" t="s">
        <v>681</v>
      </c>
      <c r="J1248" t="s">
        <v>968</v>
      </c>
      <c r="L1248">
        <v>1</v>
      </c>
      <c r="N1248">
        <v>1</v>
      </c>
      <c r="S1248" s="5" t="s">
        <v>1483</v>
      </c>
    </row>
    <row r="1249" spans="1:19" ht="12.75">
      <c r="A1249">
        <v>26597</v>
      </c>
      <c r="B1249" s="17" t="str">
        <f t="shared" si="45"/>
        <v>Scheutbos</v>
      </c>
      <c r="C1249" s="1" t="s">
        <v>969</v>
      </c>
      <c r="D1249">
        <v>1</v>
      </c>
      <c r="H1249" s="4" t="s">
        <v>117</v>
      </c>
      <c r="I1249" t="s">
        <v>492</v>
      </c>
      <c r="J1249" t="s">
        <v>968</v>
      </c>
      <c r="K1249">
        <v>1</v>
      </c>
      <c r="M1249">
        <v>1</v>
      </c>
      <c r="S1249" s="1" t="s">
        <v>1479</v>
      </c>
    </row>
    <row r="1250" spans="1:19" ht="12.75">
      <c r="A1250">
        <v>19265</v>
      </c>
      <c r="B1250" s="17" t="str">
        <f t="shared" si="45"/>
        <v>Scheutbos</v>
      </c>
      <c r="C1250" s="1" t="s">
        <v>903</v>
      </c>
      <c r="D1250">
        <v>1</v>
      </c>
      <c r="F1250" s="9" t="s">
        <v>1674</v>
      </c>
      <c r="G1250" s="9" t="s">
        <v>1675</v>
      </c>
      <c r="H1250" s="4" t="s">
        <v>117</v>
      </c>
      <c r="I1250" t="s">
        <v>681</v>
      </c>
      <c r="J1250" t="s">
        <v>968</v>
      </c>
      <c r="K1250">
        <v>1</v>
      </c>
      <c r="N1250">
        <v>1</v>
      </c>
      <c r="S1250" s="1" t="s">
        <v>1450</v>
      </c>
    </row>
    <row r="1251" spans="2:19" ht="12.75">
      <c r="B1251" s="17"/>
      <c r="C1251" s="7" t="s">
        <v>2694</v>
      </c>
      <c r="D1251">
        <v>1</v>
      </c>
      <c r="F1251" s="9"/>
      <c r="G1251" s="9"/>
      <c r="H1251" s="4" t="s">
        <v>117</v>
      </c>
      <c r="I1251" t="s">
        <v>492</v>
      </c>
      <c r="M1251">
        <v>1</v>
      </c>
      <c r="S1251" s="13" t="s">
        <v>3305</v>
      </c>
    </row>
    <row r="1252" spans="2:19" ht="12.75">
      <c r="B1252" s="17"/>
      <c r="C1252" s="1" t="s">
        <v>2474</v>
      </c>
      <c r="D1252">
        <v>1</v>
      </c>
      <c r="F1252" s="9"/>
      <c r="G1252" s="9"/>
      <c r="H1252" s="4" t="s">
        <v>117</v>
      </c>
      <c r="I1252" t="s">
        <v>492</v>
      </c>
      <c r="K1252">
        <v>1</v>
      </c>
      <c r="M1252">
        <v>1</v>
      </c>
      <c r="S1252" s="1" t="s">
        <v>2475</v>
      </c>
    </row>
    <row r="1253" spans="1:19" ht="12.75">
      <c r="A1253">
        <v>26868</v>
      </c>
      <c r="B1253" s="17" t="str">
        <f t="shared" si="45"/>
        <v>Scheutbos</v>
      </c>
      <c r="C1253" s="1" t="s">
        <v>973</v>
      </c>
      <c r="D1253">
        <v>1</v>
      </c>
      <c r="F1253" s="9" t="s">
        <v>1686</v>
      </c>
      <c r="H1253" s="4" t="s">
        <v>117</v>
      </c>
      <c r="I1253" t="s">
        <v>492</v>
      </c>
      <c r="J1253" t="s">
        <v>968</v>
      </c>
      <c r="K1253">
        <v>1</v>
      </c>
      <c r="M1253">
        <v>1</v>
      </c>
      <c r="S1253" s="1" t="s">
        <v>1480</v>
      </c>
    </row>
    <row r="1254" spans="2:19" ht="12.75">
      <c r="B1254" s="17"/>
      <c r="C1254" s="1" t="s">
        <v>2473</v>
      </c>
      <c r="D1254">
        <v>1</v>
      </c>
      <c r="F1254" s="9"/>
      <c r="H1254" s="4" t="s">
        <v>117</v>
      </c>
      <c r="I1254" t="s">
        <v>2295</v>
      </c>
      <c r="J1254" t="s">
        <v>1045</v>
      </c>
      <c r="N1254">
        <v>1</v>
      </c>
      <c r="S1254" s="1" t="s">
        <v>2476</v>
      </c>
    </row>
    <row r="1255" spans="2:19" ht="12.75">
      <c r="B1255" s="17"/>
      <c r="C1255" s="7" t="s">
        <v>2338</v>
      </c>
      <c r="D1255">
        <v>1</v>
      </c>
      <c r="F1255" s="9"/>
      <c r="H1255" s="4" t="s">
        <v>117</v>
      </c>
      <c r="I1255" t="s">
        <v>606</v>
      </c>
      <c r="J1255" t="s">
        <v>1045</v>
      </c>
      <c r="N1255">
        <v>1</v>
      </c>
      <c r="S1255" s="7" t="s">
        <v>2395</v>
      </c>
    </row>
    <row r="1256" spans="2:19" ht="12.75">
      <c r="B1256" s="17"/>
      <c r="C1256" s="23" t="s">
        <v>2313</v>
      </c>
      <c r="D1256">
        <v>1</v>
      </c>
      <c r="F1256" s="9"/>
      <c r="H1256" s="4" t="s">
        <v>117</v>
      </c>
      <c r="I1256" t="s">
        <v>606</v>
      </c>
      <c r="K1256">
        <v>1</v>
      </c>
      <c r="N1256">
        <v>1</v>
      </c>
      <c r="S1256" s="1" t="s">
        <v>2321</v>
      </c>
    </row>
    <row r="1257" spans="2:19" ht="12.75">
      <c r="B1257" s="17"/>
      <c r="C1257" s="23" t="s">
        <v>2330</v>
      </c>
      <c r="D1257">
        <v>1</v>
      </c>
      <c r="F1257" s="9"/>
      <c r="H1257" s="4" t="s">
        <v>117</v>
      </c>
      <c r="I1257" t="s">
        <v>606</v>
      </c>
      <c r="K1257">
        <v>1</v>
      </c>
      <c r="N1257">
        <v>1</v>
      </c>
      <c r="S1257" s="1" t="s">
        <v>2331</v>
      </c>
    </row>
    <row r="1258" spans="2:19" ht="12.75">
      <c r="B1258" s="17"/>
      <c r="C1258" s="1" t="s">
        <v>2253</v>
      </c>
      <c r="D1258">
        <v>1</v>
      </c>
      <c r="F1258" s="9"/>
      <c r="H1258" s="4" t="s">
        <v>117</v>
      </c>
      <c r="I1258" t="s">
        <v>606</v>
      </c>
      <c r="J1258" t="s">
        <v>1045</v>
      </c>
      <c r="K1258">
        <v>1</v>
      </c>
      <c r="N1258">
        <v>1</v>
      </c>
      <c r="S1258" s="1" t="s">
        <v>2269</v>
      </c>
    </row>
    <row r="1259" spans="2:19" ht="12.75">
      <c r="B1259" s="17"/>
      <c r="C1259" s="1" t="s">
        <v>2303</v>
      </c>
      <c r="D1259">
        <v>1</v>
      </c>
      <c r="F1259" s="9"/>
      <c r="H1259" s="4" t="s">
        <v>117</v>
      </c>
      <c r="I1259" t="s">
        <v>606</v>
      </c>
      <c r="J1259" t="s">
        <v>1045</v>
      </c>
      <c r="N1259">
        <v>1</v>
      </c>
      <c r="S1259" s="1" t="s">
        <v>2322</v>
      </c>
    </row>
    <row r="1260" spans="1:19" ht="12.75">
      <c r="A1260">
        <v>20127</v>
      </c>
      <c r="B1260" s="17" t="str">
        <f t="shared" si="45"/>
        <v>Scheutbos</v>
      </c>
      <c r="C1260" s="1" t="s">
        <v>1244</v>
      </c>
      <c r="D1260">
        <v>1</v>
      </c>
      <c r="F1260" s="9" t="s">
        <v>1699</v>
      </c>
      <c r="H1260" s="4" t="s">
        <v>117</v>
      </c>
      <c r="I1260" t="s">
        <v>606</v>
      </c>
      <c r="J1260" t="s">
        <v>968</v>
      </c>
      <c r="K1260">
        <v>1</v>
      </c>
      <c r="N1260">
        <v>1</v>
      </c>
      <c r="S1260" s="1" t="s">
        <v>1451</v>
      </c>
    </row>
    <row r="1261" spans="2:19" ht="12.75">
      <c r="B1261" s="17" t="str">
        <f t="shared" si="45"/>
        <v>Scheutbos</v>
      </c>
      <c r="C1261" s="7" t="s">
        <v>1029</v>
      </c>
      <c r="D1261">
        <v>1</v>
      </c>
      <c r="F1261" s="9" t="s">
        <v>1700</v>
      </c>
      <c r="H1261" s="4" t="s">
        <v>117</v>
      </c>
      <c r="I1261" t="s">
        <v>606</v>
      </c>
      <c r="K1261">
        <v>1</v>
      </c>
      <c r="L1261">
        <v>1</v>
      </c>
      <c r="N1261">
        <v>1</v>
      </c>
      <c r="S1261" s="7" t="s">
        <v>1518</v>
      </c>
    </row>
    <row r="1262" spans="1:19" ht="12.75">
      <c r="A1262">
        <v>9046</v>
      </c>
      <c r="B1262" s="17" t="str">
        <f t="shared" si="45"/>
        <v>Scheutbos</v>
      </c>
      <c r="C1262" s="1" t="s">
        <v>980</v>
      </c>
      <c r="D1262">
        <v>0</v>
      </c>
      <c r="H1262" s="4" t="s">
        <v>117</v>
      </c>
      <c r="I1262" t="s">
        <v>606</v>
      </c>
      <c r="J1262" t="s">
        <v>968</v>
      </c>
      <c r="N1262">
        <v>0</v>
      </c>
      <c r="S1262" s="1" t="s">
        <v>49</v>
      </c>
    </row>
    <row r="1263" spans="1:19" ht="12.75">
      <c r="A1263">
        <v>9046</v>
      </c>
      <c r="B1263" s="17" t="str">
        <f t="shared" si="45"/>
        <v>Scheutbos</v>
      </c>
      <c r="C1263" s="1" t="s">
        <v>981</v>
      </c>
      <c r="D1263">
        <v>1</v>
      </c>
      <c r="H1263" s="4" t="s">
        <v>117</v>
      </c>
      <c r="I1263" t="s">
        <v>606</v>
      </c>
      <c r="J1263" t="s">
        <v>968</v>
      </c>
      <c r="N1263">
        <v>1</v>
      </c>
      <c r="S1263" s="1" t="s">
        <v>1495</v>
      </c>
    </row>
    <row r="1264" spans="2:19" ht="12.75">
      <c r="B1264" s="17"/>
      <c r="C1264" s="5" t="s">
        <v>2238</v>
      </c>
      <c r="D1264">
        <v>1</v>
      </c>
      <c r="H1264" s="4" t="s">
        <v>117</v>
      </c>
      <c r="I1264" t="s">
        <v>606</v>
      </c>
      <c r="K1264">
        <v>1</v>
      </c>
      <c r="N1264">
        <v>1</v>
      </c>
      <c r="S1264" s="7" t="s">
        <v>2265</v>
      </c>
    </row>
    <row r="1265" spans="2:19" ht="12.75">
      <c r="B1265" s="17" t="str">
        <f t="shared" si="45"/>
        <v>Scheutbos</v>
      </c>
      <c r="C1265" s="7" t="s">
        <v>974</v>
      </c>
      <c r="D1265">
        <v>0</v>
      </c>
      <c r="H1265" s="4" t="s">
        <v>117</v>
      </c>
      <c r="I1265" t="s">
        <v>606</v>
      </c>
      <c r="J1265" t="s">
        <v>968</v>
      </c>
      <c r="K1265">
        <v>1</v>
      </c>
      <c r="L1265">
        <v>1</v>
      </c>
      <c r="N1265">
        <v>1</v>
      </c>
      <c r="S1265" s="7" t="s">
        <v>1474</v>
      </c>
    </row>
    <row r="1266" spans="2:19" ht="12.75">
      <c r="B1266" s="17"/>
      <c r="C1266" s="1" t="s">
        <v>2314</v>
      </c>
      <c r="D1266">
        <v>1</v>
      </c>
      <c r="H1266" s="4" t="s">
        <v>117</v>
      </c>
      <c r="I1266" t="s">
        <v>606</v>
      </c>
      <c r="K1266">
        <v>1</v>
      </c>
      <c r="N1266">
        <v>1</v>
      </c>
      <c r="S1266" s="1" t="s">
        <v>2323</v>
      </c>
    </row>
    <row r="1267" spans="2:19" ht="12.75">
      <c r="B1267" s="17"/>
      <c r="C1267" s="7" t="s">
        <v>2259</v>
      </c>
      <c r="D1267">
        <v>1</v>
      </c>
      <c r="H1267" s="4" t="s">
        <v>117</v>
      </c>
      <c r="I1267" t="s">
        <v>606</v>
      </c>
      <c r="J1267" t="s">
        <v>1045</v>
      </c>
      <c r="K1267">
        <v>1</v>
      </c>
      <c r="N1267">
        <v>1</v>
      </c>
      <c r="S1267" s="1" t="s">
        <v>2102</v>
      </c>
    </row>
    <row r="1268" spans="1:19" ht="12.75">
      <c r="A1268">
        <v>25524</v>
      </c>
      <c r="B1268" s="17" t="str">
        <f t="shared" si="45"/>
        <v>Scheutbos</v>
      </c>
      <c r="C1268" s="1" t="s">
        <v>1192</v>
      </c>
      <c r="D1268">
        <v>1</v>
      </c>
      <c r="F1268" s="9" t="s">
        <v>1706</v>
      </c>
      <c r="H1268" s="4" t="s">
        <v>117</v>
      </c>
      <c r="I1268" t="s">
        <v>708</v>
      </c>
      <c r="K1268">
        <v>1</v>
      </c>
      <c r="N1268">
        <v>1</v>
      </c>
      <c r="S1268" s="1" t="s">
        <v>1505</v>
      </c>
    </row>
    <row r="1269" spans="1:19" ht="12.75">
      <c r="A1269">
        <v>20877</v>
      </c>
      <c r="B1269" s="17" t="str">
        <f t="shared" si="45"/>
        <v>Scheutbos</v>
      </c>
      <c r="C1269" s="1" t="s">
        <v>972</v>
      </c>
      <c r="D1269">
        <v>1</v>
      </c>
      <c r="F1269" s="9" t="s">
        <v>1707</v>
      </c>
      <c r="H1269" s="4" t="s">
        <v>117</v>
      </c>
      <c r="I1269" t="s">
        <v>708</v>
      </c>
      <c r="J1269" t="s">
        <v>968</v>
      </c>
      <c r="K1269">
        <v>1</v>
      </c>
      <c r="N1269">
        <v>1</v>
      </c>
      <c r="S1269" s="1" t="s">
        <v>1506</v>
      </c>
    </row>
    <row r="1270" spans="1:19" ht="12.75">
      <c r="A1270">
        <v>25908</v>
      </c>
      <c r="B1270" s="17" t="str">
        <f t="shared" si="45"/>
        <v>Scheutbos</v>
      </c>
      <c r="C1270" s="23" t="s">
        <v>1183</v>
      </c>
      <c r="D1270">
        <v>1</v>
      </c>
      <c r="F1270" s="9" t="s">
        <v>1711</v>
      </c>
      <c r="H1270" s="4" t="s">
        <v>117</v>
      </c>
      <c r="I1270" t="s">
        <v>1184</v>
      </c>
      <c r="K1270">
        <v>1</v>
      </c>
      <c r="N1270">
        <v>1</v>
      </c>
      <c r="S1270" s="1" t="s">
        <v>1487</v>
      </c>
    </row>
    <row r="1271" spans="2:19" ht="12.75">
      <c r="B1271" s="17"/>
      <c r="C1271" s="1" t="s">
        <v>2355</v>
      </c>
      <c r="D1271">
        <v>1</v>
      </c>
      <c r="F1271" s="9"/>
      <c r="H1271" s="4" t="s">
        <v>117</v>
      </c>
      <c r="I1271" t="s">
        <v>296</v>
      </c>
      <c r="Q1271">
        <v>1</v>
      </c>
      <c r="S1271" s="1" t="s">
        <v>2356</v>
      </c>
    </row>
    <row r="1272" spans="2:19" ht="12.75">
      <c r="B1272" s="17"/>
      <c r="C1272" s="7" t="s">
        <v>2329</v>
      </c>
      <c r="D1272">
        <v>1</v>
      </c>
      <c r="F1272" s="9"/>
      <c r="H1272" s="4" t="s">
        <v>117</v>
      </c>
      <c r="I1272" t="s">
        <v>446</v>
      </c>
      <c r="K1272">
        <v>1</v>
      </c>
      <c r="M1272">
        <v>1</v>
      </c>
      <c r="S1272" s="7" t="s">
        <v>2393</v>
      </c>
    </row>
    <row r="1273" spans="2:19" ht="12.75">
      <c r="B1273" s="17"/>
      <c r="C1273" s="7" t="s">
        <v>2506</v>
      </c>
      <c r="D1273">
        <v>1</v>
      </c>
      <c r="F1273" s="9"/>
      <c r="H1273" s="4" t="s">
        <v>117</v>
      </c>
      <c r="I1273" t="s">
        <v>446</v>
      </c>
      <c r="M1273">
        <v>1</v>
      </c>
      <c r="S1273" s="7" t="s">
        <v>2491</v>
      </c>
    </row>
    <row r="1274" spans="2:19" ht="12.75">
      <c r="B1274" s="17"/>
      <c r="C1274" s="1" t="s">
        <v>2526</v>
      </c>
      <c r="D1274">
        <v>1</v>
      </c>
      <c r="F1274" s="9"/>
      <c r="H1274" s="4" t="s">
        <v>2324</v>
      </c>
      <c r="I1274" t="s">
        <v>2326</v>
      </c>
      <c r="J1274" t="s">
        <v>1045</v>
      </c>
      <c r="K1274">
        <v>1</v>
      </c>
      <c r="N1274">
        <v>1</v>
      </c>
      <c r="S1274" s="1" t="s">
        <v>2325</v>
      </c>
    </row>
    <row r="1275" spans="2:19" ht="12.75">
      <c r="B1275" s="17"/>
      <c r="C1275" s="28" t="s">
        <v>2489</v>
      </c>
      <c r="D1275">
        <v>1</v>
      </c>
      <c r="F1275" s="9"/>
      <c r="H1275" s="4" t="s">
        <v>117</v>
      </c>
      <c r="I1275" t="s">
        <v>2295</v>
      </c>
      <c r="K1275">
        <v>1</v>
      </c>
      <c r="N1275">
        <v>1</v>
      </c>
      <c r="S1275" s="7" t="s">
        <v>2490</v>
      </c>
    </row>
    <row r="1276" spans="1:19" ht="12.75">
      <c r="A1276">
        <v>8497</v>
      </c>
      <c r="B1276" s="17" t="str">
        <f t="shared" si="45"/>
        <v>Scheutbos</v>
      </c>
      <c r="C1276" s="1" t="s">
        <v>1014</v>
      </c>
      <c r="D1276">
        <v>1</v>
      </c>
      <c r="F1276" s="9" t="s">
        <v>1729</v>
      </c>
      <c r="H1276" s="4" t="s">
        <v>117</v>
      </c>
      <c r="I1276" t="s">
        <v>1015</v>
      </c>
      <c r="J1276" t="s">
        <v>871</v>
      </c>
      <c r="K1276">
        <v>1</v>
      </c>
      <c r="N1276">
        <v>1</v>
      </c>
      <c r="S1276" s="1" t="s">
        <v>1496</v>
      </c>
    </row>
    <row r="1277" spans="2:19" ht="12.75">
      <c r="B1277" s="17"/>
      <c r="C1277" s="1" t="s">
        <v>2589</v>
      </c>
      <c r="D1277">
        <v>1</v>
      </c>
      <c r="F1277" s="9"/>
      <c r="H1277" s="4" t="s">
        <v>117</v>
      </c>
      <c r="I1277" t="s">
        <v>678</v>
      </c>
      <c r="N1277">
        <v>1</v>
      </c>
      <c r="S1277" s="13" t="s">
        <v>2130</v>
      </c>
    </row>
    <row r="1278" spans="2:19" ht="12.75">
      <c r="B1278" s="17"/>
      <c r="C1278" s="7" t="s">
        <v>2689</v>
      </c>
      <c r="D1278">
        <v>1</v>
      </c>
      <c r="F1278" s="9"/>
      <c r="H1278" s="4" t="s">
        <v>117</v>
      </c>
      <c r="I1278" t="s">
        <v>678</v>
      </c>
      <c r="N1278">
        <v>1</v>
      </c>
      <c r="S1278" s="13" t="s">
        <v>3306</v>
      </c>
    </row>
    <row r="1279" spans="2:19" ht="12.75">
      <c r="B1279" s="17"/>
      <c r="C1279" s="1" t="s">
        <v>2590</v>
      </c>
      <c r="D1279">
        <v>0</v>
      </c>
      <c r="F1279" s="9"/>
      <c r="G1279" s="9"/>
      <c r="H1279" s="4" t="s">
        <v>117</v>
      </c>
      <c r="I1279" t="s">
        <v>678</v>
      </c>
      <c r="J1279" t="s">
        <v>1045</v>
      </c>
      <c r="N1279">
        <f>D1279</f>
        <v>0</v>
      </c>
      <c r="S1279" t="str">
        <f>C1279</f>
        <v>Acer platanoides - Ectoedemia sericopeza</v>
      </c>
    </row>
    <row r="1280" spans="2:19" ht="12.75">
      <c r="B1280" s="17"/>
      <c r="C1280" s="1" t="s">
        <v>2251</v>
      </c>
      <c r="D1280">
        <v>1</v>
      </c>
      <c r="H1280" s="4" t="s">
        <v>117</v>
      </c>
      <c r="I1280" t="s">
        <v>2252</v>
      </c>
      <c r="J1280" t="s">
        <v>1045</v>
      </c>
      <c r="K1280">
        <v>1</v>
      </c>
      <c r="N1280">
        <v>1</v>
      </c>
      <c r="S1280" s="1" t="s">
        <v>2266</v>
      </c>
    </row>
    <row r="1281" spans="2:19" ht="12.75">
      <c r="B1281" s="17"/>
      <c r="C1281" s="23" t="s">
        <v>2391</v>
      </c>
      <c r="D1281">
        <v>1</v>
      </c>
      <c r="H1281" s="4" t="s">
        <v>117</v>
      </c>
      <c r="I1281" t="s">
        <v>681</v>
      </c>
      <c r="J1281" t="s">
        <v>1045</v>
      </c>
      <c r="K1281">
        <v>1</v>
      </c>
      <c r="N1281">
        <v>1</v>
      </c>
      <c r="S1281" s="1" t="s">
        <v>2392</v>
      </c>
    </row>
    <row r="1282" spans="2:19" ht="12.75">
      <c r="B1282" s="17"/>
      <c r="C1282" s="7" t="s">
        <v>2498</v>
      </c>
      <c r="D1282">
        <v>1</v>
      </c>
      <c r="H1282" s="4" t="s">
        <v>117</v>
      </c>
      <c r="I1282" t="s">
        <v>451</v>
      </c>
      <c r="K1282">
        <v>0</v>
      </c>
      <c r="O1282">
        <v>1</v>
      </c>
      <c r="S1282" s="7" t="s">
        <v>2499</v>
      </c>
    </row>
    <row r="1283" spans="1:19" ht="12.75">
      <c r="A1283">
        <v>156648</v>
      </c>
      <c r="B1283" s="17" t="str">
        <f t="shared" si="45"/>
        <v>Scheutbos</v>
      </c>
      <c r="C1283" s="13" t="s">
        <v>1639</v>
      </c>
      <c r="D1283">
        <v>1</v>
      </c>
      <c r="F1283" t="s">
        <v>1754</v>
      </c>
      <c r="H1283" s="4" t="s">
        <v>117</v>
      </c>
      <c r="I1283" t="s">
        <v>451</v>
      </c>
      <c r="J1283" t="s">
        <v>968</v>
      </c>
      <c r="K1283">
        <v>1</v>
      </c>
      <c r="O1283">
        <v>1</v>
      </c>
      <c r="S1283" s="1" t="s">
        <v>1458</v>
      </c>
    </row>
    <row r="1284" spans="2:19" ht="12.75">
      <c r="B1284" s="17"/>
      <c r="C1284" s="21" t="s">
        <v>2272</v>
      </c>
      <c r="D1284">
        <v>1</v>
      </c>
      <c r="H1284" s="4" t="s">
        <v>117</v>
      </c>
      <c r="I1284" t="s">
        <v>451</v>
      </c>
      <c r="K1284">
        <v>1</v>
      </c>
      <c r="O1284">
        <v>1</v>
      </c>
      <c r="S1284" s="1" t="s">
        <v>2273</v>
      </c>
    </row>
    <row r="1285" spans="1:19" ht="12.75">
      <c r="A1285">
        <v>26709</v>
      </c>
      <c r="B1285" s="17" t="str">
        <f t="shared" si="45"/>
        <v>Scheutbos</v>
      </c>
      <c r="C1285" s="1" t="s">
        <v>915</v>
      </c>
      <c r="D1285">
        <v>1</v>
      </c>
      <c r="H1285" s="4" t="s">
        <v>117</v>
      </c>
      <c r="I1285" t="s">
        <v>451</v>
      </c>
      <c r="J1285" t="s">
        <v>871</v>
      </c>
      <c r="K1285">
        <v>1</v>
      </c>
      <c r="O1285">
        <v>1</v>
      </c>
      <c r="S1285" s="1" t="s">
        <v>1459</v>
      </c>
    </row>
    <row r="1286" spans="1:19" ht="12.75">
      <c r="A1286">
        <v>9089</v>
      </c>
      <c r="B1286" s="17" t="str">
        <f t="shared" si="45"/>
        <v>Scheutbos</v>
      </c>
      <c r="C1286" s="1" t="s">
        <v>983</v>
      </c>
      <c r="D1286">
        <v>0</v>
      </c>
      <c r="F1286" t="s">
        <v>1760</v>
      </c>
      <c r="H1286" s="4" t="s">
        <v>117</v>
      </c>
      <c r="I1286" t="s">
        <v>681</v>
      </c>
      <c r="J1286" t="s">
        <v>968</v>
      </c>
      <c r="K1286">
        <v>0</v>
      </c>
      <c r="N1286">
        <v>0</v>
      </c>
      <c r="S1286" s="1" t="s">
        <v>1305</v>
      </c>
    </row>
    <row r="1287" spans="1:19" ht="12.75">
      <c r="A1287">
        <v>9089</v>
      </c>
      <c r="B1287" s="17" t="str">
        <f t="shared" si="45"/>
        <v>Scheutbos</v>
      </c>
      <c r="C1287" s="1" t="s">
        <v>984</v>
      </c>
      <c r="D1287">
        <v>0</v>
      </c>
      <c r="F1287" t="s">
        <v>1760</v>
      </c>
      <c r="H1287" s="4" t="s">
        <v>117</v>
      </c>
      <c r="I1287" t="s">
        <v>681</v>
      </c>
      <c r="J1287" t="s">
        <v>968</v>
      </c>
      <c r="K1287">
        <v>0</v>
      </c>
      <c r="N1287">
        <v>0</v>
      </c>
      <c r="S1287" s="1" t="s">
        <v>1305</v>
      </c>
    </row>
    <row r="1288" spans="1:19" ht="12.75">
      <c r="A1288">
        <v>9089</v>
      </c>
      <c r="B1288" s="17" t="str">
        <f t="shared" si="45"/>
        <v>Scheutbos</v>
      </c>
      <c r="C1288" s="1" t="s">
        <v>916</v>
      </c>
      <c r="D1288">
        <v>0</v>
      </c>
      <c r="F1288" t="s">
        <v>1760</v>
      </c>
      <c r="H1288" s="4" t="s">
        <v>117</v>
      </c>
      <c r="I1288" t="s">
        <v>681</v>
      </c>
      <c r="J1288" t="s">
        <v>968</v>
      </c>
      <c r="K1288">
        <v>1</v>
      </c>
      <c r="N1288">
        <v>1</v>
      </c>
      <c r="S1288" s="1" t="s">
        <v>1305</v>
      </c>
    </row>
    <row r="1289" spans="1:19" ht="12.75">
      <c r="A1289">
        <v>26838</v>
      </c>
      <c r="B1289" s="17" t="str">
        <f t="shared" si="45"/>
        <v>Scheutbos</v>
      </c>
      <c r="C1289" s="1" t="s">
        <v>917</v>
      </c>
      <c r="D1289">
        <v>1</v>
      </c>
      <c r="H1289" s="4" t="s">
        <v>117</v>
      </c>
      <c r="I1289" t="s">
        <v>451</v>
      </c>
      <c r="J1289" t="s">
        <v>968</v>
      </c>
      <c r="K1289">
        <v>1</v>
      </c>
      <c r="O1289">
        <v>1</v>
      </c>
      <c r="S1289" s="1" t="s">
        <v>1445</v>
      </c>
    </row>
    <row r="1290" spans="1:19" ht="12.75">
      <c r="A1290">
        <v>186335</v>
      </c>
      <c r="B1290" s="17" t="str">
        <f t="shared" si="45"/>
        <v>Scheutbos</v>
      </c>
      <c r="C1290" s="1" t="s">
        <v>1214</v>
      </c>
      <c r="D1290">
        <v>1</v>
      </c>
      <c r="H1290" s="4" t="s">
        <v>117</v>
      </c>
      <c r="I1290" t="s">
        <v>451</v>
      </c>
      <c r="J1290" t="s">
        <v>968</v>
      </c>
      <c r="K1290">
        <v>1</v>
      </c>
      <c r="O1290">
        <v>1</v>
      </c>
      <c r="S1290" s="1" t="s">
        <v>1446</v>
      </c>
    </row>
    <row r="1291" spans="1:19" ht="12.75">
      <c r="A1291">
        <v>153686</v>
      </c>
      <c r="B1291" s="17" t="str">
        <f t="shared" si="45"/>
        <v>Scheutbos</v>
      </c>
      <c r="C1291" s="1" t="s">
        <v>978</v>
      </c>
      <c r="D1291">
        <v>1</v>
      </c>
      <c r="H1291" s="4" t="s">
        <v>117</v>
      </c>
      <c r="I1291" t="s">
        <v>451</v>
      </c>
      <c r="J1291" t="s">
        <v>968</v>
      </c>
      <c r="K1291">
        <v>1</v>
      </c>
      <c r="O1291">
        <v>1</v>
      </c>
      <c r="S1291" s="1" t="s">
        <v>1510</v>
      </c>
    </row>
    <row r="1292" spans="1:19" ht="12.75">
      <c r="A1292">
        <v>26839</v>
      </c>
      <c r="B1292" s="17" t="str">
        <f t="shared" si="45"/>
        <v>Scheutbos</v>
      </c>
      <c r="C1292" s="1" t="s">
        <v>918</v>
      </c>
      <c r="D1292">
        <v>1</v>
      </c>
      <c r="F1292" t="s">
        <v>1767</v>
      </c>
      <c r="H1292" s="4" t="s">
        <v>117</v>
      </c>
      <c r="I1292" t="s">
        <v>451</v>
      </c>
      <c r="J1292" t="s">
        <v>968</v>
      </c>
      <c r="K1292">
        <v>1</v>
      </c>
      <c r="O1292">
        <v>1</v>
      </c>
      <c r="S1292" s="1" t="s">
        <v>1452</v>
      </c>
    </row>
    <row r="1293" spans="2:19" ht="12.75">
      <c r="B1293" s="17"/>
      <c r="C1293" s="7" t="s">
        <v>2553</v>
      </c>
      <c r="D1293">
        <v>1</v>
      </c>
      <c r="H1293" s="4" t="s">
        <v>117</v>
      </c>
      <c r="I1293" t="s">
        <v>451</v>
      </c>
      <c r="L1293">
        <v>1</v>
      </c>
      <c r="O1293">
        <v>1</v>
      </c>
      <c r="S1293" s="7" t="s">
        <v>2554</v>
      </c>
    </row>
    <row r="1294" spans="2:19" ht="12.75">
      <c r="B1294" s="17"/>
      <c r="C1294" s="13" t="s">
        <v>2335</v>
      </c>
      <c r="D1294">
        <v>1</v>
      </c>
      <c r="H1294" s="8" t="s">
        <v>117</v>
      </c>
      <c r="I1294" s="9" t="s">
        <v>677</v>
      </c>
      <c r="N1294">
        <v>1</v>
      </c>
      <c r="S1294" s="13" t="s">
        <v>2373</v>
      </c>
    </row>
    <row r="1295" spans="1:19" ht="12.75">
      <c r="A1295">
        <v>26624</v>
      </c>
      <c r="B1295" s="17" t="str">
        <f t="shared" si="45"/>
        <v>Scheutbos</v>
      </c>
      <c r="C1295" s="1" t="s">
        <v>920</v>
      </c>
      <c r="D1295">
        <v>1</v>
      </c>
      <c r="H1295" s="4" t="s">
        <v>117</v>
      </c>
      <c r="I1295" t="s">
        <v>492</v>
      </c>
      <c r="J1295" t="s">
        <v>968</v>
      </c>
      <c r="K1295">
        <v>1</v>
      </c>
      <c r="M1295">
        <v>1</v>
      </c>
      <c r="S1295" s="1" t="s">
        <v>1514</v>
      </c>
    </row>
    <row r="1296" spans="2:19" ht="12.75">
      <c r="B1296" s="17"/>
      <c r="C1296" s="7" t="s">
        <v>2591</v>
      </c>
      <c r="D1296">
        <v>1</v>
      </c>
      <c r="H1296" s="4" t="s">
        <v>117</v>
      </c>
      <c r="I1296" t="s">
        <v>492</v>
      </c>
      <c r="K1296">
        <v>1</v>
      </c>
      <c r="M1296">
        <v>1</v>
      </c>
      <c r="S1296" s="7" t="s">
        <v>2374</v>
      </c>
    </row>
    <row r="1297" spans="2:19" ht="12.75">
      <c r="B1297" s="17"/>
      <c r="C1297" s="7" t="s">
        <v>2529</v>
      </c>
      <c r="D1297">
        <v>1</v>
      </c>
      <c r="H1297" s="4" t="s">
        <v>117</v>
      </c>
      <c r="I1297" t="s">
        <v>492</v>
      </c>
      <c r="K1297">
        <v>1</v>
      </c>
      <c r="M1297">
        <v>1</v>
      </c>
      <c r="S1297" s="7" t="s">
        <v>2508</v>
      </c>
    </row>
    <row r="1298" spans="2:19" ht="12.75">
      <c r="B1298" s="17"/>
      <c r="C1298" s="7" t="s">
        <v>2371</v>
      </c>
      <c r="D1298">
        <v>1</v>
      </c>
      <c r="H1298" s="4" t="s">
        <v>117</v>
      </c>
      <c r="I1298" t="s">
        <v>492</v>
      </c>
      <c r="K1298">
        <v>1</v>
      </c>
      <c r="M1298">
        <v>1</v>
      </c>
      <c r="S1298" s="7" t="s">
        <v>2372</v>
      </c>
    </row>
    <row r="1299" spans="1:19" ht="12.75">
      <c r="A1299">
        <v>20242</v>
      </c>
      <c r="B1299" s="17" t="str">
        <f t="shared" si="45"/>
        <v>Scheutbos</v>
      </c>
      <c r="C1299" s="1" t="s">
        <v>921</v>
      </c>
      <c r="D1299">
        <v>1</v>
      </c>
      <c r="H1299" s="4" t="s">
        <v>117</v>
      </c>
      <c r="I1299" t="s">
        <v>492</v>
      </c>
      <c r="J1299" t="s">
        <v>968</v>
      </c>
      <c r="K1299">
        <v>1</v>
      </c>
      <c r="M1299">
        <v>1</v>
      </c>
      <c r="S1299" s="1" t="s">
        <v>1481</v>
      </c>
    </row>
    <row r="1300" spans="1:19" ht="12.75">
      <c r="A1300">
        <v>20242</v>
      </c>
      <c r="B1300" s="17" t="str">
        <f t="shared" si="45"/>
        <v>Scheutbos</v>
      </c>
      <c r="C1300" s="5" t="s">
        <v>977</v>
      </c>
      <c r="D1300">
        <v>0</v>
      </c>
      <c r="H1300" s="4" t="s">
        <v>117</v>
      </c>
      <c r="I1300" t="s">
        <v>492</v>
      </c>
      <c r="J1300" t="s">
        <v>968</v>
      </c>
      <c r="L1300">
        <v>1</v>
      </c>
      <c r="M1300">
        <v>0</v>
      </c>
      <c r="S1300" s="5" t="s">
        <v>1481</v>
      </c>
    </row>
    <row r="1301" spans="2:19" ht="12.75">
      <c r="B1301" s="17"/>
      <c r="C1301" s="5" t="s">
        <v>2574</v>
      </c>
      <c r="D1301">
        <v>1</v>
      </c>
      <c r="H1301" s="4" t="s">
        <v>117</v>
      </c>
      <c r="I1301" t="s">
        <v>492</v>
      </c>
      <c r="M1301">
        <v>1</v>
      </c>
      <c r="S1301" s="5" t="s">
        <v>3318</v>
      </c>
    </row>
    <row r="1302" spans="1:19" ht="12.75">
      <c r="A1302">
        <v>20441</v>
      </c>
      <c r="B1302" s="17" t="str">
        <f t="shared" si="45"/>
        <v>Scheutbos</v>
      </c>
      <c r="C1302" s="1" t="s">
        <v>922</v>
      </c>
      <c r="D1302">
        <v>1</v>
      </c>
      <c r="H1302" s="4" t="s">
        <v>117</v>
      </c>
      <c r="I1302" t="s">
        <v>492</v>
      </c>
      <c r="J1302" t="s">
        <v>968</v>
      </c>
      <c r="K1302">
        <v>1</v>
      </c>
      <c r="M1302">
        <v>1</v>
      </c>
      <c r="S1302" s="1" t="s">
        <v>1485</v>
      </c>
    </row>
    <row r="1303" spans="1:19" ht="12.75">
      <c r="A1303">
        <v>25699</v>
      </c>
      <c r="B1303" s="17" t="str">
        <f t="shared" si="45"/>
        <v>Scheutbos</v>
      </c>
      <c r="C1303" s="1" t="s">
        <v>975</v>
      </c>
      <c r="D1303">
        <v>0</v>
      </c>
      <c r="F1303" t="s">
        <v>1798</v>
      </c>
      <c r="H1303" s="4" t="s">
        <v>117</v>
      </c>
      <c r="I1303" t="s">
        <v>678</v>
      </c>
      <c r="J1303" t="s">
        <v>968</v>
      </c>
      <c r="K1303">
        <v>0</v>
      </c>
      <c r="N1303">
        <v>0</v>
      </c>
      <c r="S1303" s="1" t="s">
        <v>1460</v>
      </c>
    </row>
    <row r="1304" spans="1:19" ht="12.75">
      <c r="A1304">
        <v>25699</v>
      </c>
      <c r="B1304" s="17" t="str">
        <f t="shared" si="45"/>
        <v>Scheutbos</v>
      </c>
      <c r="C1304" s="1" t="s">
        <v>976</v>
      </c>
      <c r="D1304">
        <v>0</v>
      </c>
      <c r="F1304" t="s">
        <v>1798</v>
      </c>
      <c r="H1304" s="4" t="s">
        <v>117</v>
      </c>
      <c r="I1304" t="s">
        <v>678</v>
      </c>
      <c r="J1304" t="s">
        <v>968</v>
      </c>
      <c r="K1304">
        <v>0</v>
      </c>
      <c r="N1304">
        <v>0</v>
      </c>
      <c r="S1304" s="1" t="s">
        <v>1460</v>
      </c>
    </row>
    <row r="1305" spans="1:19" ht="12.75">
      <c r="A1305">
        <v>25699</v>
      </c>
      <c r="B1305" s="17" t="str">
        <f t="shared" si="45"/>
        <v>Scheutbos</v>
      </c>
      <c r="C1305" s="1" t="s">
        <v>923</v>
      </c>
      <c r="D1305">
        <v>1</v>
      </c>
      <c r="F1305" t="s">
        <v>1798</v>
      </c>
      <c r="H1305" s="4" t="s">
        <v>117</v>
      </c>
      <c r="I1305" t="s">
        <v>678</v>
      </c>
      <c r="J1305" t="s">
        <v>968</v>
      </c>
      <c r="K1305">
        <v>1</v>
      </c>
      <c r="N1305">
        <v>1</v>
      </c>
      <c r="S1305" s="1" t="s">
        <v>1460</v>
      </c>
    </row>
    <row r="1306" spans="2:19" ht="12.75">
      <c r="B1306" s="17"/>
      <c r="C1306" s="1" t="s">
        <v>2486</v>
      </c>
      <c r="D1306">
        <v>1</v>
      </c>
      <c r="H1306" s="4" t="s">
        <v>117</v>
      </c>
      <c r="I1306" t="s">
        <v>451</v>
      </c>
      <c r="O1306">
        <v>1</v>
      </c>
      <c r="S1306" s="1" t="s">
        <v>2480</v>
      </c>
    </row>
    <row r="1307" spans="1:19" ht="12.75">
      <c r="A1307">
        <v>20597</v>
      </c>
      <c r="B1307" s="17" t="str">
        <f t="shared" si="45"/>
        <v>Scheutbos</v>
      </c>
      <c r="C1307" s="1" t="s">
        <v>924</v>
      </c>
      <c r="D1307">
        <v>1</v>
      </c>
      <c r="F1307" t="s">
        <v>1813</v>
      </c>
      <c r="H1307" s="4" t="s">
        <v>117</v>
      </c>
      <c r="I1307" t="s">
        <v>451</v>
      </c>
      <c r="J1307" t="s">
        <v>968</v>
      </c>
      <c r="K1307">
        <v>1</v>
      </c>
      <c r="O1307">
        <v>1</v>
      </c>
      <c r="S1307" s="1" t="s">
        <v>1507</v>
      </c>
    </row>
    <row r="1308" spans="2:19" ht="12.75">
      <c r="B1308" s="17"/>
      <c r="C1308" s="1" t="s">
        <v>2279</v>
      </c>
      <c r="D1308">
        <v>1</v>
      </c>
      <c r="H1308" s="4" t="s">
        <v>117</v>
      </c>
      <c r="I1308" t="s">
        <v>1114</v>
      </c>
      <c r="J1308" t="s">
        <v>1045</v>
      </c>
      <c r="K1308">
        <v>1</v>
      </c>
      <c r="N1308">
        <v>1</v>
      </c>
      <c r="S1308" s="1" t="s">
        <v>2280</v>
      </c>
    </row>
    <row r="1309" spans="2:19" ht="12.75">
      <c r="B1309" s="17"/>
      <c r="C1309" s="7" t="s">
        <v>2380</v>
      </c>
      <c r="D1309">
        <v>1</v>
      </c>
      <c r="H1309" s="4" t="s">
        <v>2379</v>
      </c>
      <c r="I1309" t="s">
        <v>1114</v>
      </c>
      <c r="N1309">
        <v>1</v>
      </c>
      <c r="S1309" s="7" t="s">
        <v>2128</v>
      </c>
    </row>
    <row r="1310" spans="1:19" ht="12.75">
      <c r="A1310">
        <v>154748</v>
      </c>
      <c r="B1310" s="17" t="str">
        <f t="shared" si="45"/>
        <v>Scheutbos</v>
      </c>
      <c r="C1310" s="1" t="s">
        <v>1113</v>
      </c>
      <c r="D1310">
        <v>0</v>
      </c>
      <c r="H1310" s="4" t="s">
        <v>117</v>
      </c>
      <c r="I1310" t="s">
        <v>1114</v>
      </c>
      <c r="J1310" t="s">
        <v>968</v>
      </c>
      <c r="K1310">
        <v>1</v>
      </c>
      <c r="N1310">
        <v>0</v>
      </c>
      <c r="S1310" s="1" t="s">
        <v>1478</v>
      </c>
    </row>
    <row r="1311" spans="2:19" ht="12.75">
      <c r="B1311" s="17"/>
      <c r="C1311" s="7" t="s">
        <v>2375</v>
      </c>
      <c r="D1311">
        <v>1</v>
      </c>
      <c r="H1311" s="4" t="s">
        <v>117</v>
      </c>
      <c r="I1311" t="s">
        <v>378</v>
      </c>
      <c r="K1311">
        <v>0</v>
      </c>
      <c r="R1311">
        <v>1</v>
      </c>
      <c r="S1311" s="7" t="s">
        <v>2378</v>
      </c>
    </row>
    <row r="1312" spans="2:19" ht="12.75">
      <c r="B1312" s="17" t="str">
        <f t="shared" si="45"/>
        <v>Scheutbos</v>
      </c>
      <c r="C1312" s="1" t="s">
        <v>1079</v>
      </c>
      <c r="D1312">
        <v>1</v>
      </c>
      <c r="H1312" s="4" t="s">
        <v>117</v>
      </c>
      <c r="I1312" t="s">
        <v>1080</v>
      </c>
      <c r="J1312" t="s">
        <v>968</v>
      </c>
      <c r="K1312">
        <v>0</v>
      </c>
      <c r="M1312">
        <v>1</v>
      </c>
      <c r="S1312" s="1" t="s">
        <v>1491</v>
      </c>
    </row>
    <row r="1313" spans="2:19" ht="12.75">
      <c r="B1313" s="17"/>
      <c r="C1313" s="1" t="s">
        <v>2826</v>
      </c>
      <c r="D1313">
        <v>1</v>
      </c>
      <c r="H1313" s="4" t="s">
        <v>117</v>
      </c>
      <c r="I1313" t="s">
        <v>681</v>
      </c>
      <c r="N1313">
        <v>1</v>
      </c>
      <c r="S1313" s="13" t="s">
        <v>3307</v>
      </c>
    </row>
    <row r="1314" spans="2:19" ht="12.75">
      <c r="B1314" s="17"/>
      <c r="C1314" s="1" t="s">
        <v>2332</v>
      </c>
      <c r="D1314">
        <v>1</v>
      </c>
      <c r="H1314" s="4" t="s">
        <v>117</v>
      </c>
      <c r="I1314" t="s">
        <v>681</v>
      </c>
      <c r="J1314" t="s">
        <v>1045</v>
      </c>
      <c r="K1314">
        <v>1</v>
      </c>
      <c r="N1314">
        <v>1</v>
      </c>
      <c r="S1314" s="1" t="s">
        <v>2327</v>
      </c>
    </row>
    <row r="1315" spans="1:19" ht="13.5" customHeight="1">
      <c r="A1315">
        <v>27107</v>
      </c>
      <c r="B1315" s="17" t="str">
        <f t="shared" si="45"/>
        <v>Scheutbos</v>
      </c>
      <c r="C1315" s="1" t="s">
        <v>3341</v>
      </c>
      <c r="D1315">
        <v>1</v>
      </c>
      <c r="F1315" s="10"/>
      <c r="H1315" s="4" t="s">
        <v>117</v>
      </c>
      <c r="I1315" t="s">
        <v>344</v>
      </c>
      <c r="J1315" t="s">
        <v>968</v>
      </c>
      <c r="K1315">
        <v>1</v>
      </c>
      <c r="M1315">
        <v>1</v>
      </c>
      <c r="S1315" s="1" t="s">
        <v>1509</v>
      </c>
    </row>
    <row r="1316" spans="2:19" ht="13.5" customHeight="1">
      <c r="B1316" s="17" t="str">
        <f t="shared" si="45"/>
        <v>Scheutbos</v>
      </c>
      <c r="C1316" s="7" t="s">
        <v>1188</v>
      </c>
      <c r="D1316">
        <v>0</v>
      </c>
      <c r="H1316" s="4" t="s">
        <v>117</v>
      </c>
      <c r="I1316" t="s">
        <v>344</v>
      </c>
      <c r="M1316">
        <v>0</v>
      </c>
      <c r="S1316" s="7" t="s">
        <v>1469</v>
      </c>
    </row>
    <row r="1317" spans="1:19" ht="13.5" customHeight="1">
      <c r="A1317">
        <v>25641</v>
      </c>
      <c r="B1317" s="17" t="str">
        <f t="shared" si="45"/>
        <v>Scheutbos</v>
      </c>
      <c r="C1317" s="1" t="s">
        <v>930</v>
      </c>
      <c r="D1317">
        <v>1</v>
      </c>
      <c r="F1317" t="s">
        <v>1871</v>
      </c>
      <c r="H1317" s="4" t="s">
        <v>117</v>
      </c>
      <c r="I1317" t="s">
        <v>681</v>
      </c>
      <c r="J1317" t="s">
        <v>968</v>
      </c>
      <c r="K1317">
        <v>1</v>
      </c>
      <c r="N1317">
        <v>1</v>
      </c>
      <c r="S1317" s="1" t="s">
        <v>1511</v>
      </c>
    </row>
    <row r="1318" spans="2:19" ht="13.5" customHeight="1">
      <c r="B1318" s="17"/>
      <c r="C1318" s="1" t="s">
        <v>2688</v>
      </c>
      <c r="D1318">
        <v>0</v>
      </c>
      <c r="H1318" s="4" t="s">
        <v>117</v>
      </c>
      <c r="I1318" t="s">
        <v>681</v>
      </c>
      <c r="N1318">
        <v>1</v>
      </c>
      <c r="S1318" s="1" t="s">
        <v>2366</v>
      </c>
    </row>
    <row r="1319" spans="1:19" ht="12.75">
      <c r="A1319">
        <v>20870</v>
      </c>
      <c r="B1319" s="17" t="str">
        <f t="shared" si="45"/>
        <v>Scheutbos</v>
      </c>
      <c r="C1319" s="1" t="s">
        <v>931</v>
      </c>
      <c r="D1319">
        <v>1</v>
      </c>
      <c r="F1319" t="s">
        <v>1872</v>
      </c>
      <c r="H1319" s="4" t="s">
        <v>117</v>
      </c>
      <c r="I1319" t="s">
        <v>681</v>
      </c>
      <c r="K1319">
        <v>1</v>
      </c>
      <c r="N1319">
        <v>1</v>
      </c>
      <c r="S1319" s="1" t="s">
        <v>1492</v>
      </c>
    </row>
    <row r="1320" spans="2:19" ht="12.75">
      <c r="B1320" s="17"/>
      <c r="C1320" s="1" t="s">
        <v>2258</v>
      </c>
      <c r="D1320">
        <v>1</v>
      </c>
      <c r="H1320" s="4" t="s">
        <v>117</v>
      </c>
      <c r="I1320" t="s">
        <v>681</v>
      </c>
      <c r="J1320" t="s">
        <v>1045</v>
      </c>
      <c r="K1320">
        <v>1</v>
      </c>
      <c r="N1320">
        <v>1</v>
      </c>
      <c r="S1320" s="1" t="s">
        <v>2263</v>
      </c>
    </row>
    <row r="1321" spans="2:19" ht="12.75">
      <c r="B1321" s="17"/>
      <c r="C1321" s="1" t="s">
        <v>2390</v>
      </c>
      <c r="D1321">
        <v>1</v>
      </c>
      <c r="H1321" s="4" t="s">
        <v>117</v>
      </c>
      <c r="I1321" t="s">
        <v>681</v>
      </c>
      <c r="J1321" t="s">
        <v>1045</v>
      </c>
      <c r="K1321">
        <v>1</v>
      </c>
      <c r="N1321">
        <v>1</v>
      </c>
      <c r="S1321" s="1" t="s">
        <v>2394</v>
      </c>
    </row>
    <row r="1322" spans="2:19" ht="12.75">
      <c r="B1322" s="17"/>
      <c r="C1322" s="1" t="s">
        <v>2404</v>
      </c>
      <c r="D1322">
        <v>1</v>
      </c>
      <c r="H1322" s="4" t="s">
        <v>117</v>
      </c>
      <c r="I1322" t="s">
        <v>681</v>
      </c>
      <c r="K1322">
        <v>1</v>
      </c>
      <c r="N1322">
        <v>1</v>
      </c>
      <c r="S1322" s="1" t="s">
        <v>2405</v>
      </c>
    </row>
    <row r="1323" spans="1:19" ht="12.75">
      <c r="A1323">
        <v>25621</v>
      </c>
      <c r="B1323" s="17" t="str">
        <f t="shared" si="45"/>
        <v>Scheutbos</v>
      </c>
      <c r="C1323" s="1" t="s">
        <v>932</v>
      </c>
      <c r="D1323">
        <v>1</v>
      </c>
      <c r="F1323" t="s">
        <v>1876</v>
      </c>
      <c r="G1323" t="s">
        <v>1877</v>
      </c>
      <c r="H1323" s="4" t="s">
        <v>117</v>
      </c>
      <c r="I1323" t="s">
        <v>681</v>
      </c>
      <c r="J1323" t="s">
        <v>968</v>
      </c>
      <c r="K1323">
        <v>1</v>
      </c>
      <c r="N1323">
        <v>1</v>
      </c>
      <c r="S1323" s="1" t="s">
        <v>1472</v>
      </c>
    </row>
    <row r="1324" spans="2:19" ht="12.75">
      <c r="B1324" s="17" t="str">
        <f t="shared" si="45"/>
        <v>Scheutbos</v>
      </c>
      <c r="C1324" s="1" t="s">
        <v>933</v>
      </c>
      <c r="D1324">
        <v>1</v>
      </c>
      <c r="F1324" t="s">
        <v>1878</v>
      </c>
      <c r="H1324" s="4" t="s">
        <v>117</v>
      </c>
      <c r="I1324" t="s">
        <v>681</v>
      </c>
      <c r="J1324" t="s">
        <v>968</v>
      </c>
      <c r="K1324">
        <v>1</v>
      </c>
      <c r="N1324">
        <v>1</v>
      </c>
      <c r="S1324" s="1" t="s">
        <v>1475</v>
      </c>
    </row>
    <row r="1325" spans="2:19" ht="12.75">
      <c r="B1325" s="17"/>
      <c r="C1325" s="7" t="s">
        <v>2513</v>
      </c>
      <c r="D1325">
        <v>1</v>
      </c>
      <c r="H1325" s="4" t="s">
        <v>117</v>
      </c>
      <c r="I1325" t="s">
        <v>681</v>
      </c>
      <c r="K1325">
        <v>1</v>
      </c>
      <c r="N1325">
        <v>1</v>
      </c>
      <c r="S1325" s="7" t="s">
        <v>2514</v>
      </c>
    </row>
    <row r="1326" spans="1:19" ht="12.75">
      <c r="A1326">
        <v>25622</v>
      </c>
      <c r="B1326" s="17" t="str">
        <f t="shared" si="45"/>
        <v>Scheutbos</v>
      </c>
      <c r="C1326" s="1" t="s">
        <v>934</v>
      </c>
      <c r="D1326">
        <v>1</v>
      </c>
      <c r="F1326" t="s">
        <v>1879</v>
      </c>
      <c r="H1326" s="4" t="s">
        <v>117</v>
      </c>
      <c r="I1326" t="s">
        <v>681</v>
      </c>
      <c r="J1326" t="s">
        <v>968</v>
      </c>
      <c r="K1326">
        <v>1</v>
      </c>
      <c r="N1326">
        <v>1</v>
      </c>
      <c r="S1326" s="1" t="s">
        <v>1466</v>
      </c>
    </row>
    <row r="1327" spans="1:19" ht="12.75">
      <c r="A1327">
        <v>20872</v>
      </c>
      <c r="B1327" s="17" t="str">
        <f t="shared" si="45"/>
        <v>Scheutbos</v>
      </c>
      <c r="C1327" s="1" t="s">
        <v>935</v>
      </c>
      <c r="D1327">
        <v>1</v>
      </c>
      <c r="F1327" t="s">
        <v>1880</v>
      </c>
      <c r="H1327" s="4" t="s">
        <v>117</v>
      </c>
      <c r="I1327" t="s">
        <v>681</v>
      </c>
      <c r="J1327" t="s">
        <v>968</v>
      </c>
      <c r="K1327">
        <v>1</v>
      </c>
      <c r="N1327">
        <v>1</v>
      </c>
      <c r="S1327" s="1" t="s">
        <v>1447</v>
      </c>
    </row>
    <row r="1328" spans="2:19" ht="12.75">
      <c r="B1328" s="17"/>
      <c r="C1328" s="7" t="s">
        <v>2528</v>
      </c>
      <c r="D1328">
        <v>1</v>
      </c>
      <c r="H1328" s="4" t="s">
        <v>117</v>
      </c>
      <c r="I1328" t="s">
        <v>681</v>
      </c>
      <c r="K1328">
        <v>0</v>
      </c>
      <c r="N1328">
        <v>1</v>
      </c>
      <c r="S1328" s="7" t="s">
        <v>2507</v>
      </c>
    </row>
    <row r="1329" spans="2:19" ht="12.75">
      <c r="B1329" s="17"/>
      <c r="C1329" s="1" t="s">
        <v>2582</v>
      </c>
      <c r="D1329">
        <v>1</v>
      </c>
      <c r="H1329" s="4" t="s">
        <v>117</v>
      </c>
      <c r="I1329" t="s">
        <v>681</v>
      </c>
      <c r="N1329">
        <v>1</v>
      </c>
      <c r="S1329" s="1" t="s">
        <v>2583</v>
      </c>
    </row>
    <row r="1330" spans="2:19" ht="12.75">
      <c r="B1330" s="17" t="str">
        <f aca="true" t="shared" si="46" ref="B1330:B1398">HYPERLINK("http://observations.be/gebied/view/32595?from=2000-01-01&amp;to=2010-10-25&amp;sp="&amp;A1330,"Scheutbos")</f>
        <v>Scheutbos</v>
      </c>
      <c r="C1330" s="7" t="s">
        <v>1187</v>
      </c>
      <c r="D1330">
        <v>1</v>
      </c>
      <c r="H1330" s="4" t="s">
        <v>117</v>
      </c>
      <c r="I1330" t="s">
        <v>681</v>
      </c>
      <c r="N1330">
        <v>1</v>
      </c>
      <c r="S1330" s="7" t="s">
        <v>1453</v>
      </c>
    </row>
    <row r="1331" spans="2:19" ht="12.75">
      <c r="B1331" s="17"/>
      <c r="C1331" s="1" t="s">
        <v>2587</v>
      </c>
      <c r="H1331" s="4" t="s">
        <v>117</v>
      </c>
      <c r="I1331" t="s">
        <v>681</v>
      </c>
      <c r="N1331">
        <v>1</v>
      </c>
      <c r="S1331" s="21" t="s">
        <v>3308</v>
      </c>
    </row>
    <row r="1332" spans="1:19" ht="12.75">
      <c r="A1332">
        <v>24531</v>
      </c>
      <c r="B1332" s="17" t="str">
        <f t="shared" si="46"/>
        <v>Scheutbos</v>
      </c>
      <c r="C1332" s="1" t="s">
        <v>936</v>
      </c>
      <c r="D1332">
        <v>1</v>
      </c>
      <c r="F1332" t="s">
        <v>1881</v>
      </c>
      <c r="H1332" s="4" t="s">
        <v>117</v>
      </c>
      <c r="I1332" t="s">
        <v>681</v>
      </c>
      <c r="J1332" t="s">
        <v>968</v>
      </c>
      <c r="K1332">
        <v>1</v>
      </c>
      <c r="N1332">
        <v>1</v>
      </c>
      <c r="S1332" s="1" t="s">
        <v>1476</v>
      </c>
    </row>
    <row r="1333" spans="2:19" ht="12.75">
      <c r="B1333" s="17"/>
      <c r="C1333" s="1" t="s">
        <v>2435</v>
      </c>
      <c r="D1333">
        <v>1</v>
      </c>
      <c r="F1333" t="s">
        <v>2669</v>
      </c>
      <c r="H1333" s="4" t="s">
        <v>117</v>
      </c>
      <c r="I1333" t="s">
        <v>681</v>
      </c>
      <c r="J1333" t="s">
        <v>2670</v>
      </c>
      <c r="K1333">
        <v>1</v>
      </c>
      <c r="N1333">
        <v>1</v>
      </c>
      <c r="S1333" s="13" t="s">
        <v>2117</v>
      </c>
    </row>
    <row r="1334" spans="2:19" ht="12.75">
      <c r="B1334" s="17"/>
      <c r="C1334" s="23" t="s">
        <v>2488</v>
      </c>
      <c r="D1334">
        <v>1</v>
      </c>
      <c r="H1334" s="4" t="s">
        <v>117</v>
      </c>
      <c r="I1334" t="s">
        <v>681</v>
      </c>
      <c r="K1334">
        <v>1</v>
      </c>
      <c r="N1334">
        <v>1</v>
      </c>
      <c r="S1334" s="1" t="s">
        <v>2119</v>
      </c>
    </row>
    <row r="1335" spans="2:19" ht="12.75">
      <c r="B1335" s="17"/>
      <c r="C1335" s="7" t="s">
        <v>2417</v>
      </c>
      <c r="D1335">
        <v>1</v>
      </c>
      <c r="H1335" s="4" t="s">
        <v>117</v>
      </c>
      <c r="I1335" t="s">
        <v>681</v>
      </c>
      <c r="K1335">
        <v>1</v>
      </c>
      <c r="N1335">
        <v>1</v>
      </c>
      <c r="S1335" s="7" t="s">
        <v>2418</v>
      </c>
    </row>
    <row r="1336" spans="2:19" ht="12.75">
      <c r="B1336" s="17"/>
      <c r="C1336" s="1" t="s">
        <v>2255</v>
      </c>
      <c r="D1336">
        <v>1</v>
      </c>
      <c r="H1336" s="4" t="s">
        <v>117</v>
      </c>
      <c r="I1336" t="s">
        <v>681</v>
      </c>
      <c r="J1336" t="s">
        <v>1045</v>
      </c>
      <c r="K1336">
        <v>1</v>
      </c>
      <c r="N1336">
        <v>1</v>
      </c>
      <c r="S1336" s="1" t="s">
        <v>2264</v>
      </c>
    </row>
    <row r="1337" spans="2:19" ht="12.75">
      <c r="B1337" s="17"/>
      <c r="C1337" s="1" t="s">
        <v>2423</v>
      </c>
      <c r="D1337">
        <v>1</v>
      </c>
      <c r="H1337" s="4" t="s">
        <v>117</v>
      </c>
      <c r="I1337" t="s">
        <v>681</v>
      </c>
      <c r="J1337" t="s">
        <v>1045</v>
      </c>
      <c r="K1337">
        <v>1</v>
      </c>
      <c r="N1337">
        <v>1</v>
      </c>
      <c r="S1337" s="1" t="s">
        <v>2424</v>
      </c>
    </row>
    <row r="1338" spans="2:19" ht="12.75">
      <c r="B1338" s="17" t="str">
        <f t="shared" si="46"/>
        <v>Scheutbos</v>
      </c>
      <c r="C1338" s="7" t="s">
        <v>1195</v>
      </c>
      <c r="D1338">
        <v>1</v>
      </c>
      <c r="H1338" s="4" t="s">
        <v>117</v>
      </c>
      <c r="I1338" t="s">
        <v>681</v>
      </c>
      <c r="N1338">
        <v>1</v>
      </c>
      <c r="S1338" s="7" t="s">
        <v>1444</v>
      </c>
    </row>
    <row r="1339" spans="2:19" ht="12.75">
      <c r="B1339" s="17"/>
      <c r="C1339" s="1" t="s">
        <v>2695</v>
      </c>
      <c r="D1339">
        <v>1</v>
      </c>
      <c r="H1339" s="4" t="s">
        <v>117</v>
      </c>
      <c r="I1339" t="s">
        <v>681</v>
      </c>
      <c r="N1339">
        <v>1</v>
      </c>
      <c r="S1339" s="1" t="s">
        <v>2696</v>
      </c>
    </row>
    <row r="1340" spans="1:19" ht="12.75">
      <c r="A1340">
        <v>25624</v>
      </c>
      <c r="B1340" s="17" t="str">
        <f t="shared" si="46"/>
        <v>Scheutbos</v>
      </c>
      <c r="C1340" s="1" t="s">
        <v>1186</v>
      </c>
      <c r="D1340">
        <v>1</v>
      </c>
      <c r="F1340" t="s">
        <v>1882</v>
      </c>
      <c r="H1340" s="4" t="s">
        <v>117</v>
      </c>
      <c r="I1340" t="s">
        <v>681</v>
      </c>
      <c r="J1340" t="s">
        <v>1045</v>
      </c>
      <c r="K1340">
        <v>1</v>
      </c>
      <c r="N1340">
        <v>1</v>
      </c>
      <c r="S1340" s="1" t="s">
        <v>1454</v>
      </c>
    </row>
    <row r="1341" spans="2:19" ht="12.75">
      <c r="B1341" s="17"/>
      <c r="C1341" s="1" t="s">
        <v>2503</v>
      </c>
      <c r="D1341">
        <v>1</v>
      </c>
      <c r="H1341" s="4" t="s">
        <v>117</v>
      </c>
      <c r="I1341" t="s">
        <v>681</v>
      </c>
      <c r="K1341">
        <v>1</v>
      </c>
      <c r="N1341">
        <v>1</v>
      </c>
      <c r="S1341" s="1" t="s">
        <v>2121</v>
      </c>
    </row>
    <row r="1342" spans="2:19" ht="12.75">
      <c r="B1342" s="17"/>
      <c r="C1342" s="7" t="s">
        <v>2584</v>
      </c>
      <c r="D1342">
        <v>1</v>
      </c>
      <c r="H1342" s="4" t="s">
        <v>117</v>
      </c>
      <c r="I1342" t="s">
        <v>681</v>
      </c>
      <c r="N1342">
        <v>1</v>
      </c>
      <c r="S1342" s="1" t="s">
        <v>2585</v>
      </c>
    </row>
    <row r="1343" spans="2:19" ht="12.75">
      <c r="B1343" s="17"/>
      <c r="C1343" s="1" t="s">
        <v>2345</v>
      </c>
      <c r="D1343">
        <v>1</v>
      </c>
      <c r="H1343" s="4" t="s">
        <v>117</v>
      </c>
      <c r="I1343" t="s">
        <v>681</v>
      </c>
      <c r="J1343" t="s">
        <v>1045</v>
      </c>
      <c r="N1343">
        <v>1</v>
      </c>
      <c r="S1343" s="1" t="s">
        <v>2362</v>
      </c>
    </row>
    <row r="1344" spans="1:19" ht="12.75">
      <c r="A1344">
        <v>25627</v>
      </c>
      <c r="B1344" s="17" t="str">
        <f t="shared" si="46"/>
        <v>Scheutbos</v>
      </c>
      <c r="C1344" s="1" t="s">
        <v>970</v>
      </c>
      <c r="D1344">
        <v>1</v>
      </c>
      <c r="F1344" t="s">
        <v>1883</v>
      </c>
      <c r="G1344" t="s">
        <v>1884</v>
      </c>
      <c r="H1344" s="4" t="s">
        <v>117</v>
      </c>
      <c r="I1344" t="s">
        <v>681</v>
      </c>
      <c r="J1344" t="s">
        <v>968</v>
      </c>
      <c r="K1344">
        <v>1</v>
      </c>
      <c r="N1344">
        <v>1</v>
      </c>
      <c r="S1344" s="1" t="s">
        <v>1520</v>
      </c>
    </row>
    <row r="1345" spans="2:19" ht="12.75">
      <c r="B1345" s="17" t="str">
        <f t="shared" si="46"/>
        <v>Scheutbos</v>
      </c>
      <c r="C1345" s="1" t="s">
        <v>2575</v>
      </c>
      <c r="D1345">
        <v>1</v>
      </c>
      <c r="H1345" s="4" t="s">
        <v>117</v>
      </c>
      <c r="I1345" t="s">
        <v>681</v>
      </c>
      <c r="K1345">
        <v>0</v>
      </c>
      <c r="N1345">
        <v>1</v>
      </c>
      <c r="S1345" s="1" t="s">
        <v>1455</v>
      </c>
    </row>
    <row r="1346" spans="2:19" ht="12.75">
      <c r="B1346" s="17"/>
      <c r="C1346" s="1" t="s">
        <v>2691</v>
      </c>
      <c r="D1346">
        <v>1</v>
      </c>
      <c r="H1346" s="4" t="s">
        <v>117</v>
      </c>
      <c r="I1346" t="s">
        <v>681</v>
      </c>
      <c r="N1346">
        <v>1</v>
      </c>
      <c r="S1346" s="1" t="s">
        <v>2692</v>
      </c>
    </row>
    <row r="1347" spans="2:19" ht="12.75">
      <c r="B1347" s="17" t="str">
        <f t="shared" si="46"/>
        <v>Scheutbos</v>
      </c>
      <c r="C1347" s="1" t="s">
        <v>1116</v>
      </c>
      <c r="D1347">
        <v>1</v>
      </c>
      <c r="H1347" s="4" t="s">
        <v>117</v>
      </c>
      <c r="I1347" t="s">
        <v>681</v>
      </c>
      <c r="J1347" t="s">
        <v>968</v>
      </c>
      <c r="K1347">
        <v>0</v>
      </c>
      <c r="N1347">
        <v>1</v>
      </c>
      <c r="S1347" s="1" t="s">
        <v>1512</v>
      </c>
    </row>
    <row r="1348" spans="2:19" ht="12.75">
      <c r="B1348" s="17"/>
      <c r="C1348" s="7" t="s">
        <v>2500</v>
      </c>
      <c r="D1348">
        <v>1</v>
      </c>
      <c r="H1348" s="4" t="s">
        <v>117</v>
      </c>
      <c r="I1348" t="s">
        <v>681</v>
      </c>
      <c r="N1348">
        <v>1</v>
      </c>
      <c r="S1348" s="7" t="s">
        <v>2501</v>
      </c>
    </row>
    <row r="1349" spans="2:19" ht="12.75">
      <c r="B1349" s="17"/>
      <c r="C1349" s="1" t="s">
        <v>2312</v>
      </c>
      <c r="D1349">
        <v>1</v>
      </c>
      <c r="H1349" s="4" t="s">
        <v>117</v>
      </c>
      <c r="I1349" t="s">
        <v>681</v>
      </c>
      <c r="J1349" t="s">
        <v>1045</v>
      </c>
      <c r="N1349">
        <v>1</v>
      </c>
      <c r="S1349" s="1" t="s">
        <v>2125</v>
      </c>
    </row>
    <row r="1350" spans="1:19" ht="12.75">
      <c r="A1350">
        <v>26909</v>
      </c>
      <c r="B1350" s="17" t="str">
        <f t="shared" si="46"/>
        <v>Scheutbos</v>
      </c>
      <c r="C1350" s="1" t="s">
        <v>937</v>
      </c>
      <c r="D1350">
        <v>1</v>
      </c>
      <c r="H1350" s="4" t="s">
        <v>117</v>
      </c>
      <c r="I1350" t="s">
        <v>492</v>
      </c>
      <c r="J1350" t="s">
        <v>968</v>
      </c>
      <c r="K1350">
        <v>1</v>
      </c>
      <c r="M1350">
        <v>1</v>
      </c>
      <c r="S1350" s="1" t="s">
        <v>1471</v>
      </c>
    </row>
    <row r="1351" spans="2:19" ht="12.75">
      <c r="B1351" s="17"/>
      <c r="C1351" s="7" t="s">
        <v>2511</v>
      </c>
      <c r="D1351">
        <v>1</v>
      </c>
      <c r="H1351" s="4" t="s">
        <v>117</v>
      </c>
      <c r="I1351" t="s">
        <v>492</v>
      </c>
      <c r="K1351">
        <v>1</v>
      </c>
      <c r="M1351">
        <v>1</v>
      </c>
      <c r="S1351" s="7" t="s">
        <v>2512</v>
      </c>
    </row>
    <row r="1352" spans="2:19" ht="12.75">
      <c r="B1352" s="17"/>
      <c r="C1352" s="1" t="s">
        <v>2548</v>
      </c>
      <c r="D1352">
        <v>1</v>
      </c>
      <c r="H1352" s="4" t="s">
        <v>117</v>
      </c>
      <c r="I1352" t="s">
        <v>492</v>
      </c>
      <c r="M1352">
        <v>1</v>
      </c>
      <c r="S1352" s="1" t="s">
        <v>2570</v>
      </c>
    </row>
    <row r="1353" spans="1:19" ht="12.75">
      <c r="A1353">
        <v>186829</v>
      </c>
      <c r="B1353" s="17" t="str">
        <f t="shared" si="46"/>
        <v>Scheutbos</v>
      </c>
      <c r="C1353" s="1" t="s">
        <v>938</v>
      </c>
      <c r="D1353">
        <v>1</v>
      </c>
      <c r="H1353" s="4" t="s">
        <v>117</v>
      </c>
      <c r="I1353" t="s">
        <v>492</v>
      </c>
      <c r="J1353" t="s">
        <v>968</v>
      </c>
      <c r="K1353">
        <v>1</v>
      </c>
      <c r="M1353">
        <v>1</v>
      </c>
      <c r="S1353" s="1" t="s">
        <v>1494</v>
      </c>
    </row>
    <row r="1354" spans="2:19" ht="12.75">
      <c r="B1354" s="17"/>
      <c r="C1354" s="7" t="s">
        <v>2376</v>
      </c>
      <c r="D1354">
        <v>1</v>
      </c>
      <c r="H1354" s="4" t="s">
        <v>117</v>
      </c>
      <c r="I1354" t="s">
        <v>492</v>
      </c>
      <c r="K1354">
        <v>1</v>
      </c>
      <c r="M1354">
        <v>1</v>
      </c>
      <c r="S1354" s="7" t="s">
        <v>2377</v>
      </c>
    </row>
    <row r="1355" spans="2:19" ht="12.75">
      <c r="B1355" s="17"/>
      <c r="C1355" s="1" t="s">
        <v>2360</v>
      </c>
      <c r="D1355">
        <v>1</v>
      </c>
      <c r="H1355" s="4" t="s">
        <v>117</v>
      </c>
      <c r="I1355" t="s">
        <v>492</v>
      </c>
      <c r="K1355">
        <v>1</v>
      </c>
      <c r="M1355">
        <v>1</v>
      </c>
      <c r="S1355" s="1" t="s">
        <v>2361</v>
      </c>
    </row>
    <row r="1356" spans="1:19" ht="12.75">
      <c r="A1356">
        <v>18793</v>
      </c>
      <c r="B1356" s="17" t="str">
        <f t="shared" si="46"/>
        <v>Scheutbos</v>
      </c>
      <c r="C1356" s="1" t="s">
        <v>939</v>
      </c>
      <c r="D1356">
        <v>1</v>
      </c>
      <c r="F1356" t="s">
        <v>450</v>
      </c>
      <c r="G1356" t="s">
        <v>1887</v>
      </c>
      <c r="H1356" s="4" t="s">
        <v>117</v>
      </c>
      <c r="I1356" t="s">
        <v>492</v>
      </c>
      <c r="J1356" t="s">
        <v>968</v>
      </c>
      <c r="K1356">
        <v>1</v>
      </c>
      <c r="M1356">
        <v>1</v>
      </c>
      <c r="S1356" s="1" t="s">
        <v>1488</v>
      </c>
    </row>
    <row r="1357" spans="2:19" ht="12.75">
      <c r="B1357" s="17"/>
      <c r="C1357" s="1" t="s">
        <v>2493</v>
      </c>
      <c r="D1357">
        <v>1</v>
      </c>
      <c r="H1357" s="4" t="s">
        <v>117</v>
      </c>
      <c r="I1357" t="s">
        <v>492</v>
      </c>
      <c r="J1357" t="s">
        <v>2593</v>
      </c>
      <c r="K1357">
        <v>1</v>
      </c>
      <c r="M1357">
        <v>1</v>
      </c>
      <c r="S1357" s="1" t="s">
        <v>2494</v>
      </c>
    </row>
    <row r="1358" spans="2:19" ht="12.75">
      <c r="B1358" s="17"/>
      <c r="C1358" s="7" t="s">
        <v>2594</v>
      </c>
      <c r="D1358">
        <v>1</v>
      </c>
      <c r="H1358" s="4" t="s">
        <v>117</v>
      </c>
      <c r="I1358" t="s">
        <v>492</v>
      </c>
      <c r="K1358">
        <v>1</v>
      </c>
      <c r="M1358">
        <v>1</v>
      </c>
      <c r="S1358" s="1" t="s">
        <v>2495</v>
      </c>
    </row>
    <row r="1359" spans="2:19" ht="12.75">
      <c r="B1359" s="17"/>
      <c r="C1359" s="7" t="s">
        <v>2551</v>
      </c>
      <c r="D1359">
        <v>1</v>
      </c>
      <c r="H1359" s="4" t="s">
        <v>117</v>
      </c>
      <c r="I1359" t="s">
        <v>492</v>
      </c>
      <c r="M1359">
        <v>1</v>
      </c>
      <c r="S1359" s="1" t="s">
        <v>2552</v>
      </c>
    </row>
    <row r="1360" spans="2:19" ht="12.75">
      <c r="B1360" s="17"/>
      <c r="C1360" s="7" t="s">
        <v>2546</v>
      </c>
      <c r="D1360">
        <v>1</v>
      </c>
      <c r="H1360" s="4" t="s">
        <v>117</v>
      </c>
      <c r="I1360" t="s">
        <v>492</v>
      </c>
      <c r="M1360">
        <v>1</v>
      </c>
      <c r="S1360" s="1" t="s">
        <v>2159</v>
      </c>
    </row>
    <row r="1361" spans="1:19" ht="12.75">
      <c r="A1361">
        <v>26512</v>
      </c>
      <c r="B1361" s="17" t="str">
        <f t="shared" si="46"/>
        <v>Scheutbos</v>
      </c>
      <c r="C1361" s="1" t="s">
        <v>1057</v>
      </c>
      <c r="D1361">
        <v>1</v>
      </c>
      <c r="F1361" t="s">
        <v>1301</v>
      </c>
      <c r="H1361" s="4" t="s">
        <v>117</v>
      </c>
      <c r="I1361" t="s">
        <v>492</v>
      </c>
      <c r="J1361" t="s">
        <v>968</v>
      </c>
      <c r="K1361">
        <v>1</v>
      </c>
      <c r="L1361">
        <v>1</v>
      </c>
      <c r="M1361">
        <v>1</v>
      </c>
      <c r="S1361" s="1" t="s">
        <v>1503</v>
      </c>
    </row>
    <row r="1362" spans="2:19" ht="12.75">
      <c r="B1362" s="17" t="str">
        <f t="shared" si="46"/>
        <v>Scheutbos</v>
      </c>
      <c r="C1362" s="1" t="s">
        <v>1426</v>
      </c>
      <c r="D1362">
        <v>1</v>
      </c>
      <c r="F1362" t="s">
        <v>1427</v>
      </c>
      <c r="H1362" s="4" t="s">
        <v>117</v>
      </c>
      <c r="I1362" t="s">
        <v>492</v>
      </c>
      <c r="K1362">
        <v>0</v>
      </c>
      <c r="M1362">
        <v>1</v>
      </c>
      <c r="S1362" s="1" t="s">
        <v>1449</v>
      </c>
    </row>
    <row r="1363" spans="1:19" ht="12.75">
      <c r="A1363">
        <v>20321</v>
      </c>
      <c r="B1363" s="17" t="str">
        <f t="shared" si="46"/>
        <v>Scheutbos</v>
      </c>
      <c r="C1363" s="1" t="s">
        <v>940</v>
      </c>
      <c r="D1363">
        <v>1</v>
      </c>
      <c r="H1363" s="4" t="s">
        <v>117</v>
      </c>
      <c r="I1363" t="s">
        <v>492</v>
      </c>
      <c r="J1363" t="s">
        <v>968</v>
      </c>
      <c r="K1363">
        <v>1</v>
      </c>
      <c r="M1363">
        <v>1</v>
      </c>
      <c r="S1363" s="1" t="s">
        <v>1486</v>
      </c>
    </row>
    <row r="1364" spans="1:19" ht="12.75">
      <c r="A1364">
        <v>26696</v>
      </c>
      <c r="B1364" s="17" t="str">
        <f t="shared" si="46"/>
        <v>Scheutbos</v>
      </c>
      <c r="C1364" s="1" t="s">
        <v>945</v>
      </c>
      <c r="D1364">
        <v>1</v>
      </c>
      <c r="F1364" t="s">
        <v>1901</v>
      </c>
      <c r="H1364" s="4" t="s">
        <v>117</v>
      </c>
      <c r="I1364" t="s">
        <v>451</v>
      </c>
      <c r="J1364" t="s">
        <v>987</v>
      </c>
      <c r="K1364">
        <v>1</v>
      </c>
      <c r="O1364">
        <v>1</v>
      </c>
      <c r="S1364" s="1" t="s">
        <v>1497</v>
      </c>
    </row>
    <row r="1365" spans="2:19" ht="12.75">
      <c r="B1365" s="17" t="str">
        <f t="shared" si="46"/>
        <v>Scheutbos</v>
      </c>
      <c r="C1365" s="2" t="s">
        <v>946</v>
      </c>
      <c r="D1365">
        <v>1</v>
      </c>
      <c r="H1365" s="4" t="s">
        <v>117</v>
      </c>
      <c r="I1365" t="s">
        <v>451</v>
      </c>
      <c r="J1365" t="s">
        <v>968</v>
      </c>
      <c r="L1365">
        <v>1</v>
      </c>
      <c r="O1365">
        <v>1</v>
      </c>
      <c r="S1365" s="2" t="s">
        <v>1461</v>
      </c>
    </row>
    <row r="1366" spans="2:19" ht="12.75">
      <c r="B1366" s="17"/>
      <c r="C1366" s="1" t="s">
        <v>2292</v>
      </c>
      <c r="D1366">
        <v>1</v>
      </c>
      <c r="H1366" s="4" t="s">
        <v>117</v>
      </c>
      <c r="I1366" t="s">
        <v>2257</v>
      </c>
      <c r="J1366" t="s">
        <v>1045</v>
      </c>
      <c r="K1366">
        <v>1</v>
      </c>
      <c r="N1366">
        <f>D1366</f>
        <v>1</v>
      </c>
      <c r="S1366" s="1" t="s">
        <v>2256</v>
      </c>
    </row>
    <row r="1367" spans="2:19" ht="12.75">
      <c r="B1367" s="17"/>
      <c r="C1367" s="1" t="s">
        <v>2519</v>
      </c>
      <c r="D1367">
        <v>1</v>
      </c>
      <c r="H1367" s="4" t="s">
        <v>117</v>
      </c>
      <c r="I1367" t="s">
        <v>378</v>
      </c>
      <c r="K1367">
        <v>1</v>
      </c>
      <c r="R1367">
        <v>1</v>
      </c>
      <c r="S1367" s="1" t="s">
        <v>2520</v>
      </c>
    </row>
    <row r="1368" spans="1:19" ht="12.75">
      <c r="A1368">
        <v>185913</v>
      </c>
      <c r="B1368" s="17" t="str">
        <f t="shared" si="46"/>
        <v>Scheutbos</v>
      </c>
      <c r="C1368" s="1" t="s">
        <v>1213</v>
      </c>
      <c r="D1368">
        <v>1</v>
      </c>
      <c r="H1368" s="4" t="s">
        <v>117</v>
      </c>
      <c r="I1368" t="s">
        <v>451</v>
      </c>
      <c r="J1368" t="s">
        <v>968</v>
      </c>
      <c r="K1368">
        <v>1</v>
      </c>
      <c r="O1368">
        <v>1</v>
      </c>
      <c r="S1368" s="1" t="s">
        <v>1462</v>
      </c>
    </row>
    <row r="1369" spans="2:19" ht="12.75">
      <c r="B1369" s="17"/>
      <c r="C1369" s="1" t="s">
        <v>2002</v>
      </c>
      <c r="D1369">
        <v>1</v>
      </c>
      <c r="H1369" s="4" t="s">
        <v>117</v>
      </c>
      <c r="I1369" t="s">
        <v>678</v>
      </c>
      <c r="K1369">
        <v>1</v>
      </c>
      <c r="N1369">
        <v>1</v>
      </c>
      <c r="S1369" s="1" t="s">
        <v>2133</v>
      </c>
    </row>
    <row r="1370" spans="1:19" ht="12.75">
      <c r="A1370">
        <v>25435</v>
      </c>
      <c r="B1370" s="17" t="str">
        <f t="shared" si="46"/>
        <v>Scheutbos</v>
      </c>
      <c r="C1370" s="1" t="s">
        <v>949</v>
      </c>
      <c r="D1370">
        <v>1</v>
      </c>
      <c r="F1370" t="s">
        <v>1922</v>
      </c>
      <c r="H1370" s="4" t="s">
        <v>117</v>
      </c>
      <c r="I1370" t="s">
        <v>678</v>
      </c>
      <c r="J1370" t="s">
        <v>968</v>
      </c>
      <c r="K1370">
        <v>1</v>
      </c>
      <c r="N1370">
        <v>1</v>
      </c>
      <c r="S1370" s="1" t="s">
        <v>1504</v>
      </c>
    </row>
    <row r="1371" spans="1:19" ht="12.75">
      <c r="A1371">
        <v>18914</v>
      </c>
      <c r="B1371" s="17" t="str">
        <f t="shared" si="46"/>
        <v>Scheutbos</v>
      </c>
      <c r="C1371" s="1" t="s">
        <v>950</v>
      </c>
      <c r="D1371">
        <v>1</v>
      </c>
      <c r="F1371" t="s">
        <v>1923</v>
      </c>
      <c r="G1371" t="s">
        <v>679</v>
      </c>
      <c r="H1371" s="4" t="s">
        <v>117</v>
      </c>
      <c r="I1371" t="s">
        <v>678</v>
      </c>
      <c r="J1371" t="s">
        <v>968</v>
      </c>
      <c r="K1371">
        <v>1</v>
      </c>
      <c r="N1371">
        <v>1</v>
      </c>
      <c r="S1371" s="1" t="s">
        <v>1508</v>
      </c>
    </row>
    <row r="1372" spans="1:19" ht="12.75">
      <c r="A1372">
        <v>25465</v>
      </c>
      <c r="B1372" s="17" t="str">
        <f t="shared" si="46"/>
        <v>Scheutbos</v>
      </c>
      <c r="C1372" s="1" t="s">
        <v>951</v>
      </c>
      <c r="D1372">
        <v>1</v>
      </c>
      <c r="H1372" s="4" t="s">
        <v>117</v>
      </c>
      <c r="I1372" t="s">
        <v>678</v>
      </c>
      <c r="J1372" t="s">
        <v>968</v>
      </c>
      <c r="K1372">
        <v>1</v>
      </c>
      <c r="N1372">
        <v>1</v>
      </c>
      <c r="S1372" s="1" t="s">
        <v>1498</v>
      </c>
    </row>
    <row r="1373" spans="1:19" ht="12.75">
      <c r="A1373">
        <v>25458</v>
      </c>
      <c r="B1373" s="17" t="str">
        <f t="shared" si="46"/>
        <v>Scheutbos</v>
      </c>
      <c r="C1373" s="23" t="s">
        <v>952</v>
      </c>
      <c r="D1373">
        <v>1</v>
      </c>
      <c r="F1373" t="s">
        <v>1924</v>
      </c>
      <c r="H1373" s="4" t="s">
        <v>117</v>
      </c>
      <c r="I1373" t="s">
        <v>678</v>
      </c>
      <c r="J1373" t="s">
        <v>968</v>
      </c>
      <c r="K1373">
        <v>1</v>
      </c>
      <c r="N1373">
        <v>1</v>
      </c>
      <c r="S1373" s="1" t="s">
        <v>1463</v>
      </c>
    </row>
    <row r="1374" spans="1:19" ht="12.75">
      <c r="A1374">
        <v>25446</v>
      </c>
      <c r="B1374" s="17" t="str">
        <f t="shared" si="46"/>
        <v>Scheutbos</v>
      </c>
      <c r="C1374" s="23" t="s">
        <v>1262</v>
      </c>
      <c r="D1374">
        <v>1</v>
      </c>
      <c r="F1374" t="s">
        <v>1925</v>
      </c>
      <c r="H1374" s="4" t="s">
        <v>117</v>
      </c>
      <c r="I1374" t="s">
        <v>678</v>
      </c>
      <c r="J1374" t="s">
        <v>968</v>
      </c>
      <c r="K1374">
        <v>1</v>
      </c>
      <c r="N1374">
        <v>1</v>
      </c>
      <c r="S1374" s="1" t="s">
        <v>1468</v>
      </c>
    </row>
    <row r="1375" spans="2:19" ht="12.75">
      <c r="B1375" s="17"/>
      <c r="C1375" s="7" t="s">
        <v>2521</v>
      </c>
      <c r="D1375">
        <v>1</v>
      </c>
      <c r="H1375" s="4" t="s">
        <v>117</v>
      </c>
      <c r="I1375" t="s">
        <v>678</v>
      </c>
      <c r="N1375">
        <v>1</v>
      </c>
      <c r="S1375" s="7" t="s">
        <v>2522</v>
      </c>
    </row>
    <row r="1376" spans="1:19" ht="12.75">
      <c r="A1376">
        <v>25457</v>
      </c>
      <c r="B1376" s="17" t="str">
        <f t="shared" si="46"/>
        <v>Scheutbos</v>
      </c>
      <c r="C1376" s="1" t="s">
        <v>953</v>
      </c>
      <c r="D1376">
        <v>1</v>
      </c>
      <c r="F1376" t="s">
        <v>1926</v>
      </c>
      <c r="H1376" s="4" t="s">
        <v>117</v>
      </c>
      <c r="I1376" t="s">
        <v>678</v>
      </c>
      <c r="J1376" t="s">
        <v>968</v>
      </c>
      <c r="K1376">
        <v>1</v>
      </c>
      <c r="N1376">
        <v>1</v>
      </c>
      <c r="S1376" s="1" t="s">
        <v>1521</v>
      </c>
    </row>
    <row r="1377" spans="1:19" ht="12.75">
      <c r="A1377">
        <v>25430</v>
      </c>
      <c r="B1377" s="17" t="str">
        <f t="shared" si="46"/>
        <v>Scheutbos</v>
      </c>
      <c r="C1377" s="23" t="s">
        <v>954</v>
      </c>
      <c r="D1377">
        <v>1</v>
      </c>
      <c r="F1377" t="s">
        <v>1927</v>
      </c>
      <c r="H1377" s="4" t="s">
        <v>117</v>
      </c>
      <c r="I1377" t="s">
        <v>678</v>
      </c>
      <c r="J1377" t="s">
        <v>968</v>
      </c>
      <c r="K1377">
        <v>1</v>
      </c>
      <c r="N1377">
        <v>1</v>
      </c>
      <c r="S1377" s="1" t="s">
        <v>1464</v>
      </c>
    </row>
    <row r="1378" spans="1:19" ht="12.75">
      <c r="A1378">
        <v>25433</v>
      </c>
      <c r="B1378" s="17" t="str">
        <f t="shared" si="46"/>
        <v>Scheutbos</v>
      </c>
      <c r="C1378" s="7" t="s">
        <v>955</v>
      </c>
      <c r="D1378">
        <v>0</v>
      </c>
      <c r="F1378" t="s">
        <v>1928</v>
      </c>
      <c r="H1378" s="4" t="s">
        <v>117</v>
      </c>
      <c r="I1378" t="s">
        <v>678</v>
      </c>
      <c r="J1378" t="s">
        <v>968</v>
      </c>
      <c r="K1378">
        <v>1</v>
      </c>
      <c r="L1378">
        <v>1</v>
      </c>
      <c r="N1378">
        <v>0</v>
      </c>
      <c r="S1378" s="7" t="s">
        <v>1489</v>
      </c>
    </row>
    <row r="1379" spans="1:19" ht="12.75">
      <c r="A1379">
        <v>25433</v>
      </c>
      <c r="B1379" s="17" t="str">
        <f t="shared" si="46"/>
        <v>Scheutbos</v>
      </c>
      <c r="C1379" s="1" t="s">
        <v>985</v>
      </c>
      <c r="D1379">
        <v>1</v>
      </c>
      <c r="F1379" t="s">
        <v>1928</v>
      </c>
      <c r="H1379" s="4" t="s">
        <v>117</v>
      </c>
      <c r="I1379" t="s">
        <v>678</v>
      </c>
      <c r="J1379" t="s">
        <v>968</v>
      </c>
      <c r="K1379">
        <v>1</v>
      </c>
      <c r="N1379">
        <v>1</v>
      </c>
      <c r="S1379" s="1" t="s">
        <v>1489</v>
      </c>
    </row>
    <row r="1380" spans="1:19" ht="12.75">
      <c r="A1380">
        <v>20713</v>
      </c>
      <c r="B1380" s="17" t="str">
        <f t="shared" si="46"/>
        <v>Scheutbos</v>
      </c>
      <c r="C1380" s="1" t="s">
        <v>979</v>
      </c>
      <c r="D1380">
        <v>1</v>
      </c>
      <c r="F1380" t="s">
        <v>1929</v>
      </c>
      <c r="H1380" s="4" t="s">
        <v>117</v>
      </c>
      <c r="I1380" t="s">
        <v>678</v>
      </c>
      <c r="J1380" t="s">
        <v>968</v>
      </c>
      <c r="K1380">
        <v>1</v>
      </c>
      <c r="N1380">
        <v>1</v>
      </c>
      <c r="S1380" s="1" t="s">
        <v>1467</v>
      </c>
    </row>
    <row r="1381" spans="1:19" ht="12.75">
      <c r="A1381">
        <v>20713</v>
      </c>
      <c r="B1381" s="17" t="str">
        <f t="shared" si="46"/>
        <v>Scheutbos</v>
      </c>
      <c r="C1381" s="1" t="s">
        <v>982</v>
      </c>
      <c r="D1381">
        <v>0</v>
      </c>
      <c r="F1381" t="s">
        <v>1929</v>
      </c>
      <c r="H1381" s="4" t="s">
        <v>117</v>
      </c>
      <c r="I1381" t="s">
        <v>678</v>
      </c>
      <c r="J1381" t="s">
        <v>968</v>
      </c>
      <c r="K1381">
        <v>1</v>
      </c>
      <c r="N1381">
        <v>1</v>
      </c>
      <c r="S1381" s="1" t="s">
        <v>1467</v>
      </c>
    </row>
    <row r="1382" spans="2:19" ht="12.75">
      <c r="B1382" s="17" t="str">
        <f t="shared" si="46"/>
        <v>Scheutbos</v>
      </c>
      <c r="C1382" s="1" t="s">
        <v>1190</v>
      </c>
      <c r="D1382">
        <v>1</v>
      </c>
      <c r="F1382" t="s">
        <v>1930</v>
      </c>
      <c r="H1382" s="4" t="s">
        <v>117</v>
      </c>
      <c r="I1382" t="s">
        <v>678</v>
      </c>
      <c r="K1382">
        <v>1</v>
      </c>
      <c r="N1382">
        <v>1</v>
      </c>
      <c r="S1382" s="1" t="s">
        <v>1477</v>
      </c>
    </row>
    <row r="1383" spans="1:19" ht="12.75">
      <c r="A1383">
        <v>25456</v>
      </c>
      <c r="B1383" s="17" t="str">
        <f t="shared" si="46"/>
        <v>Scheutbos</v>
      </c>
      <c r="C1383" s="1" t="s">
        <v>956</v>
      </c>
      <c r="D1383">
        <v>1</v>
      </c>
      <c r="F1383" t="s">
        <v>1931</v>
      </c>
      <c r="H1383" s="4" t="s">
        <v>117</v>
      </c>
      <c r="I1383" t="s">
        <v>677</v>
      </c>
      <c r="J1383" t="s">
        <v>968</v>
      </c>
      <c r="K1383">
        <v>1</v>
      </c>
      <c r="N1383">
        <v>1</v>
      </c>
      <c r="S1383" s="1" t="s">
        <v>1493</v>
      </c>
    </row>
    <row r="1384" spans="2:19" ht="12.75">
      <c r="B1384" s="17" t="str">
        <f t="shared" si="46"/>
        <v>Scheutbos</v>
      </c>
      <c r="C1384" s="5" t="s">
        <v>957</v>
      </c>
      <c r="D1384">
        <v>1</v>
      </c>
      <c r="F1384" t="s">
        <v>1932</v>
      </c>
      <c r="H1384" s="4" t="s">
        <v>117</v>
      </c>
      <c r="I1384" t="s">
        <v>678</v>
      </c>
      <c r="J1384" t="s">
        <v>968</v>
      </c>
      <c r="L1384">
        <v>1</v>
      </c>
      <c r="N1384">
        <v>1</v>
      </c>
      <c r="S1384" s="5" t="s">
        <v>1499</v>
      </c>
    </row>
    <row r="1385" spans="1:19" ht="12.75">
      <c r="A1385">
        <v>25467</v>
      </c>
      <c r="B1385" s="17" t="str">
        <f t="shared" si="46"/>
        <v>Scheutbos</v>
      </c>
      <c r="C1385" s="1" t="s">
        <v>958</v>
      </c>
      <c r="D1385">
        <v>1</v>
      </c>
      <c r="F1385" t="s">
        <v>1933</v>
      </c>
      <c r="H1385" s="4" t="s">
        <v>117</v>
      </c>
      <c r="I1385" t="s">
        <v>678</v>
      </c>
      <c r="J1385" t="s">
        <v>968</v>
      </c>
      <c r="K1385">
        <v>1</v>
      </c>
      <c r="N1385">
        <v>1</v>
      </c>
      <c r="S1385" s="1" t="s">
        <v>1500</v>
      </c>
    </row>
    <row r="1386" spans="1:19" ht="12.75">
      <c r="A1386">
        <v>25449</v>
      </c>
      <c r="B1386" s="17" t="str">
        <f t="shared" si="46"/>
        <v>Scheutbos</v>
      </c>
      <c r="C1386" s="1" t="s">
        <v>959</v>
      </c>
      <c r="D1386">
        <v>1</v>
      </c>
      <c r="F1386" t="s">
        <v>1934</v>
      </c>
      <c r="H1386" s="4" t="s">
        <v>117</v>
      </c>
      <c r="I1386" t="s">
        <v>678</v>
      </c>
      <c r="J1386" t="s">
        <v>968</v>
      </c>
      <c r="K1386">
        <v>1</v>
      </c>
      <c r="N1386">
        <v>1</v>
      </c>
      <c r="S1386" s="1" t="s">
        <v>1513</v>
      </c>
    </row>
    <row r="1387" spans="1:19" ht="12.75">
      <c r="A1387">
        <v>25469</v>
      </c>
      <c r="B1387" s="17" t="str">
        <f t="shared" si="46"/>
        <v>Scheutbos</v>
      </c>
      <c r="C1387" s="1" t="s">
        <v>960</v>
      </c>
      <c r="D1387">
        <v>1</v>
      </c>
      <c r="F1387" t="s">
        <v>1935</v>
      </c>
      <c r="H1387" s="4" t="s">
        <v>117</v>
      </c>
      <c r="I1387" t="s">
        <v>678</v>
      </c>
      <c r="J1387" t="s">
        <v>968</v>
      </c>
      <c r="K1387">
        <v>1</v>
      </c>
      <c r="N1387">
        <v>1</v>
      </c>
      <c r="S1387" s="1" t="s">
        <v>1501</v>
      </c>
    </row>
    <row r="1388" spans="1:19" ht="12.75">
      <c r="A1388">
        <v>25464</v>
      </c>
      <c r="B1388" s="17" t="str">
        <f t="shared" si="46"/>
        <v>Scheutbos</v>
      </c>
      <c r="C1388" s="1" t="s">
        <v>961</v>
      </c>
      <c r="D1388">
        <v>1</v>
      </c>
      <c r="F1388" t="s">
        <v>1936</v>
      </c>
      <c r="H1388" s="4" t="s">
        <v>117</v>
      </c>
      <c r="I1388" t="s">
        <v>678</v>
      </c>
      <c r="J1388" t="s">
        <v>968</v>
      </c>
      <c r="K1388">
        <v>1</v>
      </c>
      <c r="N1388">
        <v>1</v>
      </c>
      <c r="S1388" s="1" t="s">
        <v>1448</v>
      </c>
    </row>
    <row r="1389" spans="2:19" ht="12.75">
      <c r="B1389" s="17"/>
      <c r="C1389" s="1" t="s">
        <v>2430</v>
      </c>
      <c r="D1389">
        <v>1</v>
      </c>
      <c r="H1389" s="4" t="s">
        <v>117</v>
      </c>
      <c r="I1389" t="s">
        <v>678</v>
      </c>
      <c r="K1389">
        <v>1</v>
      </c>
      <c r="N1389">
        <v>1</v>
      </c>
      <c r="S1389" s="1" t="s">
        <v>2136</v>
      </c>
    </row>
    <row r="1390" spans="1:19" ht="12.75">
      <c r="A1390">
        <v>25427</v>
      </c>
      <c r="B1390" s="17" t="str">
        <f t="shared" si="46"/>
        <v>Scheutbos</v>
      </c>
      <c r="C1390" s="1" t="s">
        <v>962</v>
      </c>
      <c r="D1390">
        <v>1</v>
      </c>
      <c r="F1390" t="s">
        <v>1937</v>
      </c>
      <c r="H1390" s="4" t="s">
        <v>117</v>
      </c>
      <c r="I1390" t="s">
        <v>678</v>
      </c>
      <c r="J1390" t="s">
        <v>968</v>
      </c>
      <c r="K1390">
        <v>1</v>
      </c>
      <c r="N1390">
        <v>1</v>
      </c>
      <c r="S1390" s="1" t="s">
        <v>1519</v>
      </c>
    </row>
    <row r="1391" spans="2:19" ht="12.75">
      <c r="B1391" s="17"/>
      <c r="C1391" s="1" t="s">
        <v>2496</v>
      </c>
      <c r="D1391">
        <v>1</v>
      </c>
      <c r="H1391" s="4" t="s">
        <v>117</v>
      </c>
      <c r="I1391" t="s">
        <v>678</v>
      </c>
      <c r="K1391">
        <v>1</v>
      </c>
      <c r="N1391">
        <v>1</v>
      </c>
      <c r="S1391" s="1" t="s">
        <v>2497</v>
      </c>
    </row>
    <row r="1392" spans="2:19" ht="12.75">
      <c r="B1392" s="17"/>
      <c r="C1392" s="7" t="s">
        <v>2431</v>
      </c>
      <c r="D1392">
        <v>1</v>
      </c>
      <c r="H1392" s="4" t="s">
        <v>117</v>
      </c>
      <c r="I1392" t="s">
        <v>678</v>
      </c>
      <c r="N1392">
        <v>1</v>
      </c>
      <c r="S1392" s="1" t="s">
        <v>2135</v>
      </c>
    </row>
    <row r="1393" spans="1:19" ht="12.75">
      <c r="A1393">
        <v>25437</v>
      </c>
      <c r="B1393" s="17" t="str">
        <f t="shared" si="46"/>
        <v>Scheutbos</v>
      </c>
      <c r="C1393" s="23" t="s">
        <v>1196</v>
      </c>
      <c r="D1393">
        <v>1</v>
      </c>
      <c r="F1393" t="s">
        <v>1938</v>
      </c>
      <c r="H1393" s="4" t="s">
        <v>117</v>
      </c>
      <c r="I1393" t="s">
        <v>678</v>
      </c>
      <c r="K1393">
        <v>1</v>
      </c>
      <c r="N1393">
        <v>1</v>
      </c>
      <c r="S1393" s="1" t="s">
        <v>1522</v>
      </c>
    </row>
    <row r="1394" spans="1:19" ht="12.75">
      <c r="A1394">
        <v>9095</v>
      </c>
      <c r="B1394" s="17" t="str">
        <f t="shared" si="46"/>
        <v>Scheutbos</v>
      </c>
      <c r="C1394" s="1" t="s">
        <v>964</v>
      </c>
      <c r="D1394">
        <v>1</v>
      </c>
      <c r="H1394" s="4" t="s">
        <v>117</v>
      </c>
      <c r="I1394" t="s">
        <v>708</v>
      </c>
      <c r="J1394" t="s">
        <v>968</v>
      </c>
      <c r="K1394">
        <v>1</v>
      </c>
      <c r="N1394">
        <v>1</v>
      </c>
      <c r="S1394" s="1" t="s">
        <v>1502</v>
      </c>
    </row>
    <row r="1395" spans="2:19" ht="12.75">
      <c r="B1395" s="17"/>
      <c r="C1395" s="1" t="s">
        <v>2368</v>
      </c>
      <c r="D1395">
        <v>1</v>
      </c>
      <c r="H1395" s="4" t="s">
        <v>117</v>
      </c>
      <c r="I1395" t="s">
        <v>363</v>
      </c>
      <c r="J1395" t="s">
        <v>1423</v>
      </c>
      <c r="K1395">
        <v>1</v>
      </c>
      <c r="Q1395">
        <v>1</v>
      </c>
      <c r="S1395" s="1" t="s">
        <v>2402</v>
      </c>
    </row>
    <row r="1396" spans="2:19" ht="12.75">
      <c r="B1396" s="17"/>
      <c r="C1396" s="1" t="s">
        <v>2483</v>
      </c>
      <c r="D1396">
        <v>1</v>
      </c>
      <c r="H1396" s="4" t="s">
        <v>117</v>
      </c>
      <c r="I1396" t="s">
        <v>688</v>
      </c>
      <c r="K1396">
        <v>1</v>
      </c>
      <c r="M1396">
        <v>1</v>
      </c>
      <c r="S1396" s="1" t="s">
        <v>2484</v>
      </c>
    </row>
    <row r="1397" spans="2:19" ht="12.75">
      <c r="B1397" s="17"/>
      <c r="C1397" s="7" t="s">
        <v>2328</v>
      </c>
      <c r="D1397">
        <v>1</v>
      </c>
      <c r="H1397" s="4" t="s">
        <v>117</v>
      </c>
      <c r="I1397" t="s">
        <v>688</v>
      </c>
      <c r="K1397">
        <v>1</v>
      </c>
      <c r="M1397">
        <v>1</v>
      </c>
      <c r="S1397" s="7" t="s">
        <v>2403</v>
      </c>
    </row>
    <row r="1398" spans="1:19" ht="12.75">
      <c r="A1398">
        <v>85755</v>
      </c>
      <c r="B1398" s="17" t="str">
        <f t="shared" si="46"/>
        <v>Scheutbos</v>
      </c>
      <c r="C1398" s="1" t="s">
        <v>1064</v>
      </c>
      <c r="D1398">
        <v>1</v>
      </c>
      <c r="G1398" t="s">
        <v>1962</v>
      </c>
      <c r="H1398" s="4" t="s">
        <v>117</v>
      </c>
      <c r="I1398" t="s">
        <v>688</v>
      </c>
      <c r="J1398" t="s">
        <v>968</v>
      </c>
      <c r="K1398">
        <v>1</v>
      </c>
      <c r="M1398">
        <v>1</v>
      </c>
      <c r="S1398" s="1" t="s">
        <v>1515</v>
      </c>
    </row>
    <row r="1399" spans="2:19" ht="12.75">
      <c r="B1399" s="17"/>
      <c r="C1399" s="1" t="s">
        <v>2400</v>
      </c>
      <c r="D1399">
        <v>1</v>
      </c>
      <c r="H1399" s="4" t="s">
        <v>884</v>
      </c>
      <c r="I1399" t="s">
        <v>638</v>
      </c>
      <c r="K1399">
        <v>0</v>
      </c>
      <c r="P1399">
        <v>1</v>
      </c>
      <c r="S1399" s="1" t="s">
        <v>2401</v>
      </c>
    </row>
    <row r="1400" spans="2:19" ht="12.75">
      <c r="B1400" s="17"/>
      <c r="C1400" s="1" t="s">
        <v>2414</v>
      </c>
      <c r="D1400">
        <v>1</v>
      </c>
      <c r="H1400" s="4" t="s">
        <v>884</v>
      </c>
      <c r="I1400" t="s">
        <v>638</v>
      </c>
      <c r="K1400">
        <v>1</v>
      </c>
      <c r="P1400">
        <v>1</v>
      </c>
      <c r="S1400" s="1" t="s">
        <v>2416</v>
      </c>
    </row>
    <row r="1401" spans="2:19" ht="12.75">
      <c r="B1401" s="17"/>
      <c r="C1401" s="1" t="s">
        <v>2530</v>
      </c>
      <c r="D1401">
        <v>1</v>
      </c>
      <c r="H1401" s="4" t="s">
        <v>884</v>
      </c>
      <c r="I1401" t="s">
        <v>638</v>
      </c>
      <c r="P1401">
        <v>1</v>
      </c>
      <c r="S1401" s="1" t="s">
        <v>2450</v>
      </c>
    </row>
    <row r="1402" spans="1:19" ht="12.75">
      <c r="A1402">
        <v>21018</v>
      </c>
      <c r="B1402" s="17" t="str">
        <f aca="true" t="shared" si="47" ref="B1402:B1413">HYPERLINK("http://observations.be/gebied/view/32595?from=2000-01-01&amp;to=2010-10-25&amp;sp="&amp;A1402,"Scheutbos")</f>
        <v>Scheutbos</v>
      </c>
      <c r="C1402" s="1" t="s">
        <v>885</v>
      </c>
      <c r="D1402">
        <v>1</v>
      </c>
      <c r="F1402" t="s">
        <v>1590</v>
      </c>
      <c r="G1402" t="s">
        <v>692</v>
      </c>
      <c r="H1402" s="4" t="s">
        <v>884</v>
      </c>
      <c r="I1402" t="s">
        <v>638</v>
      </c>
      <c r="J1402" t="s">
        <v>877</v>
      </c>
      <c r="K1402">
        <v>1</v>
      </c>
      <c r="P1402">
        <v>1</v>
      </c>
      <c r="S1402" s="1" t="s">
        <v>1524</v>
      </c>
    </row>
    <row r="1403" spans="1:19" ht="12.75">
      <c r="A1403">
        <v>83729</v>
      </c>
      <c r="B1403" s="17" t="str">
        <f t="shared" si="47"/>
        <v>Scheutbos</v>
      </c>
      <c r="C1403" s="1" t="s">
        <v>886</v>
      </c>
      <c r="D1403">
        <v>1</v>
      </c>
      <c r="F1403" t="s">
        <v>1591</v>
      </c>
      <c r="G1403" t="s">
        <v>700</v>
      </c>
      <c r="H1403" s="4" t="s">
        <v>884</v>
      </c>
      <c r="I1403" t="s">
        <v>638</v>
      </c>
      <c r="J1403" t="s">
        <v>877</v>
      </c>
      <c r="K1403">
        <v>1</v>
      </c>
      <c r="P1403">
        <v>1</v>
      </c>
      <c r="S1403" s="1" t="s">
        <v>1526</v>
      </c>
    </row>
    <row r="1404" spans="2:19" ht="12.75">
      <c r="B1404" s="17" t="str">
        <f t="shared" si="47"/>
        <v>Scheutbos</v>
      </c>
      <c r="C1404" s="1" t="s">
        <v>887</v>
      </c>
      <c r="D1404">
        <v>1</v>
      </c>
      <c r="G1404" t="s">
        <v>693</v>
      </c>
      <c r="H1404" s="4" t="s">
        <v>884</v>
      </c>
      <c r="I1404" t="s">
        <v>638</v>
      </c>
      <c r="J1404" t="s">
        <v>877</v>
      </c>
      <c r="K1404">
        <v>1</v>
      </c>
      <c r="P1404">
        <v>1</v>
      </c>
      <c r="S1404" s="1" t="s">
        <v>1535</v>
      </c>
    </row>
    <row r="1405" spans="1:19" ht="12.75">
      <c r="A1405">
        <v>158872</v>
      </c>
      <c r="B1405" s="17" t="str">
        <f t="shared" si="47"/>
        <v>Scheutbos</v>
      </c>
      <c r="C1405" s="1" t="s">
        <v>888</v>
      </c>
      <c r="D1405">
        <v>1</v>
      </c>
      <c r="F1405" t="s">
        <v>640</v>
      </c>
      <c r="G1405" t="s">
        <v>616</v>
      </c>
      <c r="H1405" s="4" t="s">
        <v>884</v>
      </c>
      <c r="I1405" t="s">
        <v>638</v>
      </c>
      <c r="K1405">
        <v>1</v>
      </c>
      <c r="P1405">
        <v>1</v>
      </c>
      <c r="S1405" s="1" t="s">
        <v>1541</v>
      </c>
    </row>
    <row r="1406" spans="1:19" ht="12.75">
      <c r="A1406">
        <v>20905</v>
      </c>
      <c r="B1406" s="17" t="str">
        <f t="shared" si="47"/>
        <v>Scheutbos</v>
      </c>
      <c r="C1406" s="1" t="s">
        <v>1621</v>
      </c>
      <c r="D1406">
        <v>1</v>
      </c>
      <c r="H1406" s="4" t="s">
        <v>884</v>
      </c>
      <c r="I1406" t="s">
        <v>638</v>
      </c>
      <c r="K1406">
        <v>1</v>
      </c>
      <c r="P1406">
        <v>1</v>
      </c>
      <c r="S1406" s="1" t="s">
        <v>1538</v>
      </c>
    </row>
    <row r="1407" spans="1:19" ht="12.75">
      <c r="A1407">
        <v>26452</v>
      </c>
      <c r="B1407" s="17" t="str">
        <f t="shared" si="47"/>
        <v>Scheutbos</v>
      </c>
      <c r="C1407" s="1" t="s">
        <v>1622</v>
      </c>
      <c r="D1407">
        <v>1</v>
      </c>
      <c r="H1407" s="4" t="s">
        <v>884</v>
      </c>
      <c r="I1407" t="s">
        <v>638</v>
      </c>
      <c r="K1407">
        <v>1</v>
      </c>
      <c r="P1407">
        <v>1</v>
      </c>
      <c r="S1407" s="1" t="s">
        <v>1525</v>
      </c>
    </row>
    <row r="1408" spans="2:19" ht="12.75">
      <c r="B1408" s="17"/>
      <c r="C1408" s="7" t="s">
        <v>2445</v>
      </c>
      <c r="D1408">
        <v>1</v>
      </c>
      <c r="H1408" s="4" t="s">
        <v>884</v>
      </c>
      <c r="I1408" t="s">
        <v>638</v>
      </c>
      <c r="K1408">
        <v>0</v>
      </c>
      <c r="P1408">
        <v>1</v>
      </c>
      <c r="S1408" s="7" t="s">
        <v>2446</v>
      </c>
    </row>
    <row r="1409" spans="1:19" ht="12.75">
      <c r="A1409">
        <v>158874</v>
      </c>
      <c r="B1409" s="17" t="str">
        <f t="shared" si="47"/>
        <v>Scheutbos</v>
      </c>
      <c r="C1409" s="1" t="s">
        <v>889</v>
      </c>
      <c r="D1409">
        <v>1</v>
      </c>
      <c r="F1409" t="s">
        <v>66</v>
      </c>
      <c r="G1409" t="s">
        <v>696</v>
      </c>
      <c r="H1409" s="4" t="s">
        <v>884</v>
      </c>
      <c r="I1409" t="s">
        <v>638</v>
      </c>
      <c r="J1409" t="s">
        <v>877</v>
      </c>
      <c r="K1409">
        <v>1</v>
      </c>
      <c r="P1409">
        <v>1</v>
      </c>
      <c r="S1409" s="1" t="s">
        <v>1527</v>
      </c>
    </row>
    <row r="1410" spans="2:19" ht="12.75">
      <c r="B1410" s="17"/>
      <c r="C1410" s="1" t="s">
        <v>2451</v>
      </c>
      <c r="D1410">
        <v>1</v>
      </c>
      <c r="H1410" s="4" t="s">
        <v>884</v>
      </c>
      <c r="I1410" t="s">
        <v>638</v>
      </c>
      <c r="K1410">
        <v>1</v>
      </c>
      <c r="P1410">
        <v>1</v>
      </c>
      <c r="S1410" s="1" t="s">
        <v>2452</v>
      </c>
    </row>
    <row r="1411" spans="1:19" ht="12.75">
      <c r="A1411">
        <v>80475</v>
      </c>
      <c r="B1411" s="17" t="str">
        <f t="shared" si="47"/>
        <v>Scheutbos</v>
      </c>
      <c r="C1411" s="1" t="s">
        <v>1056</v>
      </c>
      <c r="D1411">
        <v>1</v>
      </c>
      <c r="F1411" t="s">
        <v>1593</v>
      </c>
      <c r="H1411" s="4" t="s">
        <v>884</v>
      </c>
      <c r="I1411" t="s">
        <v>638</v>
      </c>
      <c r="K1411">
        <v>1</v>
      </c>
      <c r="P1411">
        <v>1</v>
      </c>
      <c r="S1411" s="1" t="s">
        <v>1528</v>
      </c>
    </row>
    <row r="1412" spans="2:19" ht="12.75">
      <c r="B1412" s="17" t="str">
        <f t="shared" si="47"/>
        <v>Scheutbos</v>
      </c>
      <c r="C1412" s="1" t="s">
        <v>890</v>
      </c>
      <c r="D1412">
        <v>1</v>
      </c>
      <c r="G1412" t="s">
        <v>695</v>
      </c>
      <c r="H1412" s="4" t="s">
        <v>884</v>
      </c>
      <c r="I1412" t="s">
        <v>638</v>
      </c>
      <c r="K1412">
        <v>0</v>
      </c>
      <c r="P1412">
        <v>1</v>
      </c>
      <c r="S1412" s="1" t="s">
        <v>1569</v>
      </c>
    </row>
    <row r="1413" spans="1:19" ht="12.75">
      <c r="A1413">
        <v>105260</v>
      </c>
      <c r="B1413" s="17" t="str">
        <f t="shared" si="47"/>
        <v>Scheutbos</v>
      </c>
      <c r="C1413" s="1" t="s">
        <v>2773</v>
      </c>
      <c r="D1413">
        <v>1</v>
      </c>
      <c r="F1413" t="s">
        <v>1592</v>
      </c>
      <c r="G1413" t="s">
        <v>694</v>
      </c>
      <c r="H1413" s="4" t="s">
        <v>884</v>
      </c>
      <c r="I1413" t="s">
        <v>638</v>
      </c>
      <c r="J1413" t="s">
        <v>877</v>
      </c>
      <c r="K1413">
        <v>1</v>
      </c>
      <c r="P1413">
        <v>1</v>
      </c>
      <c r="S1413" s="1" t="s">
        <v>1585</v>
      </c>
    </row>
    <row r="1414" spans="2:19" ht="12.75">
      <c r="B1414" s="17"/>
      <c r="C1414" s="1" t="s">
        <v>2453</v>
      </c>
      <c r="D1414">
        <v>1</v>
      </c>
      <c r="H1414" s="4" t="s">
        <v>884</v>
      </c>
      <c r="I1414" t="s">
        <v>638</v>
      </c>
      <c r="K1414">
        <v>1</v>
      </c>
      <c r="P1414">
        <v>1</v>
      </c>
      <c r="S1414" s="1" t="s">
        <v>2454</v>
      </c>
    </row>
    <row r="1415" spans="2:19" ht="12.75">
      <c r="B1415" s="17"/>
      <c r="C1415" s="1" t="s">
        <v>2254</v>
      </c>
      <c r="D1415">
        <v>1</v>
      </c>
      <c r="H1415" s="4" t="s">
        <v>884</v>
      </c>
      <c r="I1415" t="s">
        <v>638</v>
      </c>
      <c r="K1415">
        <v>0</v>
      </c>
      <c r="P1415">
        <v>1</v>
      </c>
      <c r="S1415" s="1" t="s">
        <v>2267</v>
      </c>
    </row>
    <row r="1416" spans="2:19" ht="12.75">
      <c r="B1416" s="17"/>
      <c r="C1416" s="1" t="s">
        <v>2406</v>
      </c>
      <c r="D1416">
        <v>1</v>
      </c>
      <c r="H1416" s="4" t="s">
        <v>884</v>
      </c>
      <c r="I1416" t="s">
        <v>638</v>
      </c>
      <c r="K1416">
        <v>1</v>
      </c>
      <c r="P1416">
        <v>1</v>
      </c>
      <c r="S1416" s="1" t="s">
        <v>2407</v>
      </c>
    </row>
    <row r="1417" spans="1:19" ht="12.75">
      <c r="A1417">
        <v>26950</v>
      </c>
      <c r="B1417" s="17" t="str">
        <f>HYPERLINK("http://observations.be/gebied/view/32595?from=2000-01-01&amp;to=2010-10-25&amp;sp="&amp;A1417,"Scheutbos")</f>
        <v>Scheutbos</v>
      </c>
      <c r="C1417" s="1" t="s">
        <v>891</v>
      </c>
      <c r="D1417">
        <v>1</v>
      </c>
      <c r="F1417" t="s">
        <v>1598</v>
      </c>
      <c r="G1417" t="s">
        <v>697</v>
      </c>
      <c r="H1417" s="4" t="s">
        <v>884</v>
      </c>
      <c r="I1417" t="s">
        <v>638</v>
      </c>
      <c r="K1417">
        <v>1</v>
      </c>
      <c r="P1417">
        <v>1</v>
      </c>
      <c r="S1417" s="1" t="s">
        <v>1571</v>
      </c>
    </row>
    <row r="1418" spans="1:19" ht="12.75">
      <c r="A1418">
        <v>81062</v>
      </c>
      <c r="B1418" s="17" t="str">
        <f>HYPERLINK("http://observations.be/gebied/view/32595?from=2000-01-01&amp;to=2010-10-25&amp;sp="&amp;A1418,"Scheutbos")</f>
        <v>Scheutbos</v>
      </c>
      <c r="C1418" s="1" t="s">
        <v>892</v>
      </c>
      <c r="D1418">
        <v>1</v>
      </c>
      <c r="F1418" t="s">
        <v>1600</v>
      </c>
      <c r="G1418" t="s">
        <v>1599</v>
      </c>
      <c r="H1418" s="4" t="s">
        <v>884</v>
      </c>
      <c r="I1418" t="s">
        <v>859</v>
      </c>
      <c r="K1418">
        <v>1</v>
      </c>
      <c r="Q1418">
        <v>1</v>
      </c>
      <c r="S1418" s="1" t="s">
        <v>1547</v>
      </c>
    </row>
    <row r="1419" spans="1:19" ht="12.75">
      <c r="A1419">
        <v>26522</v>
      </c>
      <c r="B1419" s="17" t="str">
        <f>HYPERLINK("http://observations.be/gebied/view/32595?from=2000-01-01&amp;to=2010-10-25&amp;sp="&amp;A1419,"Scheutbos")</f>
        <v>Scheutbos</v>
      </c>
      <c r="C1419" s="1" t="s">
        <v>1173</v>
      </c>
      <c r="D1419">
        <v>1</v>
      </c>
      <c r="F1419" t="s">
        <v>1615</v>
      </c>
      <c r="H1419" s="4" t="s">
        <v>884</v>
      </c>
      <c r="I1419" t="s">
        <v>495</v>
      </c>
      <c r="K1419">
        <v>1</v>
      </c>
      <c r="O1419">
        <v>1</v>
      </c>
      <c r="S1419" s="1" t="s">
        <v>1550</v>
      </c>
    </row>
    <row r="1420" spans="2:19" ht="12.75">
      <c r="B1420" s="17"/>
      <c r="C1420" s="1" t="s">
        <v>2274</v>
      </c>
      <c r="D1420">
        <v>1</v>
      </c>
      <c r="H1420" s="4" t="s">
        <v>884</v>
      </c>
      <c r="I1420" t="s">
        <v>495</v>
      </c>
      <c r="K1420">
        <v>1</v>
      </c>
      <c r="O1420">
        <v>1</v>
      </c>
      <c r="S1420" s="1" t="s">
        <v>2201</v>
      </c>
    </row>
    <row r="1421" spans="1:19" ht="12.75">
      <c r="A1421">
        <v>158735</v>
      </c>
      <c r="B1421" s="17" t="str">
        <f aca="true" t="shared" si="48" ref="B1421:B1437">HYPERLINK("http://observations.be/gebied/view/32595?from=2000-01-01&amp;to=2010-10-25&amp;sp="&amp;A1421,"Scheutbos")</f>
        <v>Scheutbos</v>
      </c>
      <c r="C1421" s="1" t="s">
        <v>1302</v>
      </c>
      <c r="D1421">
        <v>1</v>
      </c>
      <c r="F1421" t="s">
        <v>1616</v>
      </c>
      <c r="H1421" s="4" t="s">
        <v>884</v>
      </c>
      <c r="I1421" t="s">
        <v>495</v>
      </c>
      <c r="K1421">
        <v>1</v>
      </c>
      <c r="O1421">
        <v>1</v>
      </c>
      <c r="S1421" s="1" t="s">
        <v>1551</v>
      </c>
    </row>
    <row r="1422" spans="2:19" ht="12.75">
      <c r="B1422" s="17"/>
      <c r="C1422" s="7" t="s">
        <v>2547</v>
      </c>
      <c r="D1422">
        <v>1</v>
      </c>
      <c r="H1422" s="4" t="s">
        <v>884</v>
      </c>
      <c r="I1422" t="s">
        <v>495</v>
      </c>
      <c r="S1422" s="13" t="s">
        <v>3309</v>
      </c>
    </row>
    <row r="1423" spans="1:19" ht="12.75">
      <c r="A1423">
        <v>10056</v>
      </c>
      <c r="B1423" s="17" t="str">
        <f t="shared" si="48"/>
        <v>Scheutbos</v>
      </c>
      <c r="C1423" s="1" t="s">
        <v>895</v>
      </c>
      <c r="D1423">
        <v>1</v>
      </c>
      <c r="E1423">
        <v>226</v>
      </c>
      <c r="F1423" t="s">
        <v>1617</v>
      </c>
      <c r="G1423" t="s">
        <v>1618</v>
      </c>
      <c r="H1423" s="4" t="s">
        <v>884</v>
      </c>
      <c r="I1423" t="s">
        <v>495</v>
      </c>
      <c r="K1423">
        <v>1</v>
      </c>
      <c r="O1423">
        <v>1</v>
      </c>
      <c r="S1423" s="1" t="s">
        <v>1552</v>
      </c>
    </row>
    <row r="1424" spans="1:19" ht="12.75">
      <c r="A1424">
        <v>158736</v>
      </c>
      <c r="B1424" s="17" t="str">
        <f t="shared" si="48"/>
        <v>Scheutbos</v>
      </c>
      <c r="C1424" s="1" t="s">
        <v>896</v>
      </c>
      <c r="D1424">
        <v>1</v>
      </c>
      <c r="G1424" t="s">
        <v>698</v>
      </c>
      <c r="H1424" s="4" t="s">
        <v>884</v>
      </c>
      <c r="I1424" t="s">
        <v>495</v>
      </c>
      <c r="K1424">
        <v>1</v>
      </c>
      <c r="O1424">
        <v>1</v>
      </c>
      <c r="S1424" s="1" t="s">
        <v>1553</v>
      </c>
    </row>
    <row r="1425" spans="1:19" ht="12.75">
      <c r="A1425">
        <v>29067</v>
      </c>
      <c r="B1425" s="17" t="str">
        <f t="shared" si="48"/>
        <v>Scheutbos</v>
      </c>
      <c r="C1425" s="1" t="s">
        <v>1013</v>
      </c>
      <c r="D1425">
        <v>1</v>
      </c>
      <c r="F1425" t="s">
        <v>1619</v>
      </c>
      <c r="G1425" t="s">
        <v>698</v>
      </c>
      <c r="H1425" s="4" t="s">
        <v>884</v>
      </c>
      <c r="I1425" t="s">
        <v>495</v>
      </c>
      <c r="K1425">
        <v>1</v>
      </c>
      <c r="O1425">
        <v>1</v>
      </c>
      <c r="S1425" s="1" t="s">
        <v>1554</v>
      </c>
    </row>
    <row r="1426" spans="1:19" ht="12.75">
      <c r="A1426">
        <v>19102</v>
      </c>
      <c r="B1426" s="17" t="str">
        <f t="shared" si="48"/>
        <v>Scheutbos</v>
      </c>
      <c r="C1426" s="1" t="s">
        <v>1436</v>
      </c>
      <c r="D1426">
        <v>1</v>
      </c>
      <c r="F1426" t="s">
        <v>1620</v>
      </c>
      <c r="G1426" t="s">
        <v>698</v>
      </c>
      <c r="H1426" s="4" t="s">
        <v>884</v>
      </c>
      <c r="I1426" t="s">
        <v>495</v>
      </c>
      <c r="K1426">
        <v>1</v>
      </c>
      <c r="O1426">
        <v>1</v>
      </c>
      <c r="S1426" s="1" t="s">
        <v>1555</v>
      </c>
    </row>
    <row r="1427" spans="3:19" ht="12.75">
      <c r="C1427" s="1" t="s">
        <v>2726</v>
      </c>
      <c r="S1427" s="30" t="s">
        <v>2728</v>
      </c>
    </row>
    <row r="1428" spans="1:19" ht="12.75">
      <c r="A1428">
        <v>18750</v>
      </c>
      <c r="B1428" s="17" t="str">
        <f t="shared" si="48"/>
        <v>Scheutbos</v>
      </c>
      <c r="C1428" s="1" t="s">
        <v>898</v>
      </c>
      <c r="D1428">
        <v>1</v>
      </c>
      <c r="E1428">
        <v>228</v>
      </c>
      <c r="F1428" t="s">
        <v>568</v>
      </c>
      <c r="G1428" t="s">
        <v>698</v>
      </c>
      <c r="H1428" s="4" t="s">
        <v>884</v>
      </c>
      <c r="I1428" t="s">
        <v>495</v>
      </c>
      <c r="K1428">
        <v>1</v>
      </c>
      <c r="O1428">
        <v>1</v>
      </c>
      <c r="S1428" s="1" t="s">
        <v>1556</v>
      </c>
    </row>
    <row r="1429" spans="2:19" ht="12.75">
      <c r="B1429" s="17" t="str">
        <f t="shared" si="48"/>
        <v>Scheutbos</v>
      </c>
      <c r="C1429" s="1" t="s">
        <v>2419</v>
      </c>
      <c r="D1429">
        <v>1</v>
      </c>
      <c r="F1429" s="9" t="s">
        <v>1660</v>
      </c>
      <c r="H1429" s="4" t="s">
        <v>884</v>
      </c>
      <c r="I1429" t="s">
        <v>451</v>
      </c>
      <c r="K1429">
        <v>1</v>
      </c>
      <c r="O1429">
        <v>1</v>
      </c>
      <c r="S1429" s="7" t="s">
        <v>1566</v>
      </c>
    </row>
    <row r="1430" spans="2:19" ht="12.75">
      <c r="B1430" s="17"/>
      <c r="C1430" s="1" t="s">
        <v>2556</v>
      </c>
      <c r="D1430">
        <v>1</v>
      </c>
      <c r="F1430" s="9"/>
      <c r="H1430" s="4" t="s">
        <v>884</v>
      </c>
      <c r="I1430" t="s">
        <v>638</v>
      </c>
      <c r="P1430">
        <v>1</v>
      </c>
      <c r="S1430" s="1" t="s">
        <v>2557</v>
      </c>
    </row>
    <row r="1431" spans="1:19" ht="12.75">
      <c r="A1431">
        <v>20567</v>
      </c>
      <c r="B1431" s="17" t="str">
        <f t="shared" si="48"/>
        <v>Scheutbos</v>
      </c>
      <c r="C1431" s="1" t="s">
        <v>904</v>
      </c>
      <c r="D1431">
        <v>1</v>
      </c>
      <c r="F1431" s="9" t="s">
        <v>1712</v>
      </c>
      <c r="G1431" t="s">
        <v>698</v>
      </c>
      <c r="H1431" s="4" t="s">
        <v>884</v>
      </c>
      <c r="I1431" t="s">
        <v>495</v>
      </c>
      <c r="K1431">
        <v>1</v>
      </c>
      <c r="O1431">
        <v>1</v>
      </c>
      <c r="S1431" s="1" t="s">
        <v>1557</v>
      </c>
    </row>
    <row r="1432" spans="1:19" ht="12.75">
      <c r="A1432">
        <v>20595</v>
      </c>
      <c r="B1432" s="17" t="str">
        <f t="shared" si="48"/>
        <v>Scheutbos</v>
      </c>
      <c r="C1432" s="1" t="s">
        <v>905</v>
      </c>
      <c r="D1432">
        <v>1</v>
      </c>
      <c r="F1432" s="9" t="s">
        <v>1713</v>
      </c>
      <c r="G1432" t="s">
        <v>698</v>
      </c>
      <c r="H1432" s="4" t="s">
        <v>884</v>
      </c>
      <c r="I1432" t="s">
        <v>495</v>
      </c>
      <c r="J1432" t="s">
        <v>877</v>
      </c>
      <c r="K1432">
        <v>1</v>
      </c>
      <c r="O1432">
        <v>1</v>
      </c>
      <c r="S1432" s="1" t="s">
        <v>1558</v>
      </c>
    </row>
    <row r="1433" spans="1:19" ht="12.75">
      <c r="A1433">
        <v>18359</v>
      </c>
      <c r="B1433" s="17" t="str">
        <f t="shared" si="48"/>
        <v>Scheutbos</v>
      </c>
      <c r="C1433" s="1" t="s">
        <v>906</v>
      </c>
      <c r="D1433">
        <v>1</v>
      </c>
      <c r="E1433">
        <v>228</v>
      </c>
      <c r="F1433" t="s">
        <v>445</v>
      </c>
      <c r="G1433" t="s">
        <v>226</v>
      </c>
      <c r="H1433" s="4" t="s">
        <v>884</v>
      </c>
      <c r="I1433" t="s">
        <v>495</v>
      </c>
      <c r="J1433" t="s">
        <v>877</v>
      </c>
      <c r="K1433">
        <v>1</v>
      </c>
      <c r="O1433">
        <v>1</v>
      </c>
      <c r="S1433" s="1" t="s">
        <v>1559</v>
      </c>
    </row>
    <row r="1434" spans="2:19" ht="12.75">
      <c r="B1434" s="17"/>
      <c r="C1434" s="1" t="s">
        <v>2408</v>
      </c>
      <c r="D1434">
        <v>1</v>
      </c>
      <c r="H1434" s="4" t="s">
        <v>884</v>
      </c>
      <c r="I1434" t="s">
        <v>446</v>
      </c>
      <c r="K1434">
        <v>1</v>
      </c>
      <c r="M1434">
        <v>1</v>
      </c>
      <c r="S1434" s="1" t="s">
        <v>2169</v>
      </c>
    </row>
    <row r="1435" spans="1:19" ht="12.75">
      <c r="A1435">
        <v>29028</v>
      </c>
      <c r="B1435" s="17" t="str">
        <f t="shared" si="48"/>
        <v>Scheutbos</v>
      </c>
      <c r="C1435" s="1" t="s">
        <v>907</v>
      </c>
      <c r="D1435">
        <v>1</v>
      </c>
      <c r="F1435" s="9" t="s">
        <v>1714</v>
      </c>
      <c r="G1435" t="s">
        <v>707</v>
      </c>
      <c r="H1435" s="4" t="s">
        <v>884</v>
      </c>
      <c r="I1435" t="s">
        <v>446</v>
      </c>
      <c r="K1435">
        <v>1</v>
      </c>
      <c r="M1435">
        <v>1</v>
      </c>
      <c r="S1435" s="1" t="s">
        <v>1543</v>
      </c>
    </row>
    <row r="1436" spans="2:19" ht="12.75">
      <c r="B1436" s="17"/>
      <c r="C1436" s="1" t="s">
        <v>2504</v>
      </c>
      <c r="D1436">
        <v>1</v>
      </c>
      <c r="F1436" s="9"/>
      <c r="G1436" t="s">
        <v>699</v>
      </c>
      <c r="H1436" s="4" t="s">
        <v>884</v>
      </c>
      <c r="I1436" t="s">
        <v>446</v>
      </c>
      <c r="K1436">
        <v>0</v>
      </c>
      <c r="M1436">
        <v>1</v>
      </c>
      <c r="S1436" s="1" t="s">
        <v>2505</v>
      </c>
    </row>
    <row r="1437" spans="1:19" ht="12.75">
      <c r="A1437">
        <v>158602</v>
      </c>
      <c r="B1437" s="17" t="str">
        <f t="shared" si="48"/>
        <v>Scheutbos</v>
      </c>
      <c r="C1437" s="1" t="s">
        <v>1236</v>
      </c>
      <c r="D1437">
        <v>1</v>
      </c>
      <c r="F1437" s="9" t="s">
        <v>1715</v>
      </c>
      <c r="G1437" t="s">
        <v>699</v>
      </c>
      <c r="H1437" s="4" t="s">
        <v>884</v>
      </c>
      <c r="I1437" t="s">
        <v>446</v>
      </c>
      <c r="K1437" s="7">
        <v>1</v>
      </c>
      <c r="M1437">
        <v>1</v>
      </c>
      <c r="S1437" s="1" t="s">
        <v>1539</v>
      </c>
    </row>
    <row r="1438" spans="2:19" ht="12.75">
      <c r="B1438" s="17"/>
      <c r="C1438" s="7" t="s">
        <v>2586</v>
      </c>
      <c r="D1438">
        <v>1</v>
      </c>
      <c r="F1438" s="9"/>
      <c r="H1438" s="4" t="s">
        <v>884</v>
      </c>
      <c r="I1438" t="s">
        <v>446</v>
      </c>
      <c r="K1438" s="7"/>
      <c r="M1438">
        <v>1</v>
      </c>
      <c r="S1438" s="13" t="s">
        <v>3310</v>
      </c>
    </row>
    <row r="1439" spans="2:19" ht="12.75">
      <c r="B1439" s="17"/>
      <c r="C1439" s="1" t="s">
        <v>2370</v>
      </c>
      <c r="D1439">
        <v>1</v>
      </c>
      <c r="F1439" s="9"/>
      <c r="H1439" s="4" t="s">
        <v>884</v>
      </c>
      <c r="I1439" t="s">
        <v>446</v>
      </c>
      <c r="K1439">
        <v>1</v>
      </c>
      <c r="M1439">
        <v>1</v>
      </c>
      <c r="S1439" s="1" t="s">
        <v>2175</v>
      </c>
    </row>
    <row r="1440" spans="2:19" ht="12.75">
      <c r="B1440" s="17" t="str">
        <f>HYPERLINK("http://observations.be/gebied/view/32595?from=2000-01-01&amp;to=2010-10-25&amp;sp="&amp;A1440,"Scheutbos")</f>
        <v>Scheutbos</v>
      </c>
      <c r="C1440" s="1" t="s">
        <v>1634</v>
      </c>
      <c r="D1440">
        <v>1</v>
      </c>
      <c r="G1440" t="s">
        <v>1182</v>
      </c>
      <c r="H1440" s="4" t="s">
        <v>884</v>
      </c>
      <c r="I1440" t="s">
        <v>446</v>
      </c>
      <c r="K1440">
        <v>0</v>
      </c>
      <c r="M1440">
        <v>1</v>
      </c>
      <c r="S1440" s="7" t="s">
        <v>1633</v>
      </c>
    </row>
    <row r="1441" spans="1:19" ht="12.75">
      <c r="A1441">
        <v>18609</v>
      </c>
      <c r="B1441" s="17" t="str">
        <f>HYPERLINK("http://observations.be/gebied/view/32595?from=2000-01-01&amp;to=2010-10-25&amp;sp="&amp;A1441,"Scheutbos")</f>
        <v>Scheutbos</v>
      </c>
      <c r="C1441" s="1" t="s">
        <v>908</v>
      </c>
      <c r="D1441">
        <v>1</v>
      </c>
      <c r="F1441" s="9" t="s">
        <v>1716</v>
      </c>
      <c r="G1441" t="s">
        <v>701</v>
      </c>
      <c r="H1441" s="4" t="s">
        <v>884</v>
      </c>
      <c r="I1441" t="s">
        <v>446</v>
      </c>
      <c r="K1441">
        <v>1</v>
      </c>
      <c r="M1441">
        <v>1</v>
      </c>
      <c r="S1441" s="1" t="s">
        <v>1588</v>
      </c>
    </row>
    <row r="1442" spans="2:19" ht="12.75">
      <c r="B1442" s="17"/>
      <c r="C1442" s="1" t="s">
        <v>2561</v>
      </c>
      <c r="D1442">
        <v>1</v>
      </c>
      <c r="F1442" s="9"/>
      <c r="H1442" s="4" t="s">
        <v>884</v>
      </c>
      <c r="I1442" t="s">
        <v>446</v>
      </c>
      <c r="M1442">
        <v>1</v>
      </c>
      <c r="S1442" s="1" t="s">
        <v>2562</v>
      </c>
    </row>
    <row r="1443" spans="1:19" ht="12.75">
      <c r="A1443">
        <v>20937</v>
      </c>
      <c r="B1443" s="17" t="str">
        <f>HYPERLINK("http://observations.be/gebied/view/32595?from=2000-01-01&amp;to=2010-10-25&amp;sp="&amp;A1443,"Scheutbos")</f>
        <v>Scheutbos</v>
      </c>
      <c r="C1443" s="1" t="s">
        <v>2202</v>
      </c>
      <c r="D1443">
        <v>1</v>
      </c>
      <c r="G1443" t="s">
        <v>695</v>
      </c>
      <c r="H1443" s="4" t="s">
        <v>884</v>
      </c>
      <c r="I1443" t="s">
        <v>495</v>
      </c>
      <c r="K1443">
        <v>1</v>
      </c>
      <c r="O1443">
        <v>1</v>
      </c>
      <c r="S1443" s="1" t="s">
        <v>1570</v>
      </c>
    </row>
    <row r="1444" spans="2:19" ht="12.75">
      <c r="B1444" s="17"/>
      <c r="C1444" s="1" t="s">
        <v>2467</v>
      </c>
      <c r="D1444">
        <v>1</v>
      </c>
      <c r="H1444" s="4" t="s">
        <v>884</v>
      </c>
      <c r="I1444" t="s">
        <v>495</v>
      </c>
      <c r="K1444">
        <v>1</v>
      </c>
      <c r="O1444">
        <v>1</v>
      </c>
      <c r="S1444" s="1" t="s">
        <v>2204</v>
      </c>
    </row>
    <row r="1445" spans="1:19" ht="12.75">
      <c r="A1445">
        <v>9409</v>
      </c>
      <c r="B1445" s="17" t="str">
        <f>HYPERLINK("http://observations.be/gebied/view/32595?from=2000-01-01&amp;to=2010-10-25&amp;sp="&amp;A1445,"Scheutbos")</f>
        <v>Scheutbos</v>
      </c>
      <c r="C1445" s="1" t="s">
        <v>909</v>
      </c>
      <c r="D1445">
        <v>1</v>
      </c>
      <c r="E1445">
        <v>226</v>
      </c>
      <c r="F1445" s="9" t="s">
        <v>1725</v>
      </c>
      <c r="G1445" t="s">
        <v>102</v>
      </c>
      <c r="H1445" s="4" t="s">
        <v>884</v>
      </c>
      <c r="I1445" t="s">
        <v>495</v>
      </c>
      <c r="K1445">
        <v>1</v>
      </c>
      <c r="O1445">
        <v>1</v>
      </c>
      <c r="S1445" s="1" t="s">
        <v>1567</v>
      </c>
    </row>
    <row r="1446" spans="2:19" ht="12.75">
      <c r="B1446" s="17"/>
      <c r="C1446" s="1" t="s">
        <v>2381</v>
      </c>
      <c r="D1446">
        <v>1</v>
      </c>
      <c r="F1446" s="9"/>
      <c r="H1446" s="4" t="s">
        <v>884</v>
      </c>
      <c r="I1446" t="s">
        <v>495</v>
      </c>
      <c r="K1446">
        <v>0</v>
      </c>
      <c r="O1446">
        <v>1</v>
      </c>
      <c r="S1446" s="1" t="s">
        <v>2382</v>
      </c>
    </row>
    <row r="1447" spans="2:19" ht="12.75">
      <c r="B1447" s="17" t="str">
        <f aca="true" t="shared" si="49" ref="B1447:B1456">HYPERLINK("http://observations.be/gebied/view/32595?from=2000-01-01&amp;to=2010-10-25&amp;sp="&amp;A1447,"Scheutbos")</f>
        <v>Scheutbos</v>
      </c>
      <c r="C1447" s="7" t="s">
        <v>1181</v>
      </c>
      <c r="D1447">
        <v>1</v>
      </c>
      <c r="G1447" t="s">
        <v>1182</v>
      </c>
      <c r="H1447" s="4" t="s">
        <v>884</v>
      </c>
      <c r="I1447" t="s">
        <v>495</v>
      </c>
      <c r="O1447">
        <v>1</v>
      </c>
      <c r="S1447" s="7" t="s">
        <v>1568</v>
      </c>
    </row>
    <row r="1448" spans="1:19" ht="12.75">
      <c r="A1448">
        <v>81385</v>
      </c>
      <c r="B1448" s="17" t="str">
        <f t="shared" si="49"/>
        <v>Scheutbos</v>
      </c>
      <c r="C1448" s="1" t="s">
        <v>910</v>
      </c>
      <c r="D1448">
        <v>1</v>
      </c>
      <c r="F1448" s="9" t="s">
        <v>1727</v>
      </c>
      <c r="G1448" t="s">
        <v>700</v>
      </c>
      <c r="H1448" s="4" t="s">
        <v>884</v>
      </c>
      <c r="I1448" t="s">
        <v>446</v>
      </c>
      <c r="J1448" t="s">
        <v>877</v>
      </c>
      <c r="K1448">
        <v>1</v>
      </c>
      <c r="M1448">
        <v>1</v>
      </c>
      <c r="S1448" s="1" t="s">
        <v>1529</v>
      </c>
    </row>
    <row r="1449" spans="2:19" ht="12.75">
      <c r="B1449" s="17"/>
      <c r="C1449" s="1" t="s">
        <v>3211</v>
      </c>
      <c r="D1449">
        <v>1</v>
      </c>
      <c r="F1449" s="9"/>
      <c r="G1449" t="s">
        <v>3212</v>
      </c>
      <c r="H1449" s="4" t="s">
        <v>884</v>
      </c>
      <c r="I1449" t="s">
        <v>495</v>
      </c>
      <c r="K1449">
        <v>1</v>
      </c>
      <c r="O1449">
        <v>1</v>
      </c>
      <c r="S1449" s="13" t="s">
        <v>3311</v>
      </c>
    </row>
    <row r="1450" spans="1:19" ht="12.75">
      <c r="A1450">
        <v>20946</v>
      </c>
      <c r="B1450" s="17" t="str">
        <f t="shared" si="49"/>
        <v>Scheutbos</v>
      </c>
      <c r="C1450" s="1" t="s">
        <v>911</v>
      </c>
      <c r="D1450">
        <v>1</v>
      </c>
      <c r="F1450" t="s">
        <v>628</v>
      </c>
      <c r="G1450" t="s">
        <v>693</v>
      </c>
      <c r="H1450" s="4" t="s">
        <v>884</v>
      </c>
      <c r="I1450" t="s">
        <v>296</v>
      </c>
      <c r="K1450">
        <v>1</v>
      </c>
      <c r="Q1450">
        <v>1</v>
      </c>
      <c r="S1450" s="1" t="s">
        <v>1536</v>
      </c>
    </row>
    <row r="1451" spans="2:19" ht="12.75">
      <c r="B1451" s="17" t="str">
        <f t="shared" si="49"/>
        <v>Scheutbos</v>
      </c>
      <c r="C1451" s="1" t="s">
        <v>912</v>
      </c>
      <c r="D1451">
        <v>1</v>
      </c>
      <c r="F1451" t="s">
        <v>1744</v>
      </c>
      <c r="G1451" t="s">
        <v>702</v>
      </c>
      <c r="H1451" s="4" t="s">
        <v>884</v>
      </c>
      <c r="I1451" t="s">
        <v>638</v>
      </c>
      <c r="J1451" t="s">
        <v>967</v>
      </c>
      <c r="K1451">
        <v>1</v>
      </c>
      <c r="P1451">
        <v>1</v>
      </c>
      <c r="S1451" s="1" t="s">
        <v>1580</v>
      </c>
    </row>
    <row r="1452" spans="1:19" ht="12.75">
      <c r="A1452">
        <v>20119</v>
      </c>
      <c r="B1452" s="17" t="str">
        <f t="shared" si="49"/>
        <v>Scheutbos</v>
      </c>
      <c r="C1452" s="1" t="s">
        <v>913</v>
      </c>
      <c r="D1452">
        <v>1</v>
      </c>
      <c r="F1452" t="s">
        <v>1745</v>
      </c>
      <c r="G1452" t="s">
        <v>288</v>
      </c>
      <c r="H1452" s="4" t="s">
        <v>884</v>
      </c>
      <c r="I1452" t="s">
        <v>638</v>
      </c>
      <c r="K1452">
        <v>1</v>
      </c>
      <c r="P1452">
        <v>1</v>
      </c>
      <c r="S1452" s="1" t="s">
        <v>1531</v>
      </c>
    </row>
    <row r="1453" spans="1:19" ht="12.75">
      <c r="A1453">
        <v>20150</v>
      </c>
      <c r="B1453" s="17" t="str">
        <f t="shared" si="49"/>
        <v>Scheutbos</v>
      </c>
      <c r="C1453" s="1" t="s">
        <v>1219</v>
      </c>
      <c r="D1453">
        <v>1</v>
      </c>
      <c r="F1453" t="s">
        <v>1746</v>
      </c>
      <c r="H1453" s="4" t="s">
        <v>884</v>
      </c>
      <c r="I1453" t="s">
        <v>638</v>
      </c>
      <c r="J1453" t="s">
        <v>877</v>
      </c>
      <c r="K1453">
        <v>1</v>
      </c>
      <c r="P1453">
        <v>1</v>
      </c>
      <c r="S1453" s="1" t="s">
        <v>1532</v>
      </c>
    </row>
    <row r="1454" spans="1:19" ht="12.75">
      <c r="A1454">
        <v>104578</v>
      </c>
      <c r="B1454" s="17" t="str">
        <f t="shared" si="49"/>
        <v>Scheutbos</v>
      </c>
      <c r="C1454" s="1" t="s">
        <v>1018</v>
      </c>
      <c r="D1454">
        <v>1</v>
      </c>
      <c r="F1454" t="s">
        <v>251</v>
      </c>
      <c r="G1454" t="s">
        <v>254</v>
      </c>
      <c r="H1454" s="4" t="s">
        <v>884</v>
      </c>
      <c r="I1454" t="s">
        <v>638</v>
      </c>
      <c r="J1454" t="s">
        <v>877</v>
      </c>
      <c r="K1454">
        <v>1</v>
      </c>
      <c r="P1454">
        <v>1</v>
      </c>
      <c r="S1454" s="1" t="s">
        <v>1581</v>
      </c>
    </row>
    <row r="1455" spans="1:19" ht="12.75">
      <c r="A1455">
        <v>19389</v>
      </c>
      <c r="B1455" s="17" t="str">
        <f t="shared" si="49"/>
        <v>Scheutbos</v>
      </c>
      <c r="C1455" s="1" t="s">
        <v>914</v>
      </c>
      <c r="D1455">
        <v>1</v>
      </c>
      <c r="F1455" t="s">
        <v>1747</v>
      </c>
      <c r="G1455" t="s">
        <v>702</v>
      </c>
      <c r="H1455" s="4" t="s">
        <v>884</v>
      </c>
      <c r="I1455" t="s">
        <v>638</v>
      </c>
      <c r="J1455" t="s">
        <v>967</v>
      </c>
      <c r="K1455">
        <v>1</v>
      </c>
      <c r="P1455">
        <v>1</v>
      </c>
      <c r="S1455" s="1" t="s">
        <v>1582</v>
      </c>
    </row>
    <row r="1456" spans="2:19" ht="12.75">
      <c r="B1456" s="17" t="str">
        <f t="shared" si="49"/>
        <v>Scheutbos</v>
      </c>
      <c r="C1456" s="7" t="s">
        <v>1243</v>
      </c>
      <c r="D1456">
        <v>1</v>
      </c>
      <c r="F1456" t="s">
        <v>1755</v>
      </c>
      <c r="H1456" s="4" t="s">
        <v>884</v>
      </c>
      <c r="I1456" t="s">
        <v>446</v>
      </c>
      <c r="J1456" t="s">
        <v>877</v>
      </c>
      <c r="M1456">
        <v>1</v>
      </c>
      <c r="S1456" s="7" t="s">
        <v>1545</v>
      </c>
    </row>
    <row r="1457" spans="2:19" ht="12.75">
      <c r="B1457" s="17"/>
      <c r="C1457" s="1" t="s">
        <v>2261</v>
      </c>
      <c r="D1457">
        <v>1</v>
      </c>
      <c r="H1457" s="4" t="s">
        <v>884</v>
      </c>
      <c r="I1457" t="s">
        <v>322</v>
      </c>
      <c r="J1457" t="s">
        <v>2262</v>
      </c>
      <c r="K1457">
        <v>1</v>
      </c>
      <c r="N1457">
        <v>1</v>
      </c>
      <c r="S1457" s="1" t="s">
        <v>2141</v>
      </c>
    </row>
    <row r="1458" spans="2:19" ht="12.75">
      <c r="B1458" s="17"/>
      <c r="C1458" s="1" t="s">
        <v>2436</v>
      </c>
      <c r="D1458">
        <v>1</v>
      </c>
      <c r="H1458" s="4" t="s">
        <v>884</v>
      </c>
      <c r="I1458" t="s">
        <v>446</v>
      </c>
      <c r="K1458">
        <v>1</v>
      </c>
      <c r="M1458">
        <v>1</v>
      </c>
      <c r="S1458" s="1" t="s">
        <v>2184</v>
      </c>
    </row>
    <row r="1459" spans="1:19" ht="12.75">
      <c r="A1459">
        <v>19394</v>
      </c>
      <c r="B1459" s="17" t="str">
        <f>HYPERLINK("http://observations.be/gebied/view/32595?from=2000-01-01&amp;to=2010-10-25&amp;sp="&amp;A1459,"Scheutbos")</f>
        <v>Scheutbos</v>
      </c>
      <c r="C1459" s="1" t="s">
        <v>919</v>
      </c>
      <c r="D1459">
        <v>1</v>
      </c>
      <c r="F1459" t="s">
        <v>1773</v>
      </c>
      <c r="G1459" t="s">
        <v>703</v>
      </c>
      <c r="H1459" s="4" t="s">
        <v>884</v>
      </c>
      <c r="I1459" t="s">
        <v>446</v>
      </c>
      <c r="J1459" t="s">
        <v>967</v>
      </c>
      <c r="K1459">
        <v>1</v>
      </c>
      <c r="M1459">
        <v>1</v>
      </c>
      <c r="S1459" s="1" t="s">
        <v>1576</v>
      </c>
    </row>
    <row r="1460" spans="2:19" ht="12.75">
      <c r="B1460" s="17"/>
      <c r="C1460" s="7" t="s">
        <v>2443</v>
      </c>
      <c r="D1460">
        <v>1</v>
      </c>
      <c r="H1460" s="4" t="s">
        <v>884</v>
      </c>
      <c r="I1460" t="s">
        <v>446</v>
      </c>
      <c r="M1460">
        <v>1</v>
      </c>
      <c r="S1460" s="7" t="s">
        <v>2444</v>
      </c>
    </row>
    <row r="1461" spans="2:19" ht="12.75">
      <c r="B1461" s="17"/>
      <c r="C1461" s="7" t="s">
        <v>2442</v>
      </c>
      <c r="D1461">
        <v>0</v>
      </c>
      <c r="H1461" s="4" t="s">
        <v>884</v>
      </c>
      <c r="I1461" t="s">
        <v>446</v>
      </c>
      <c r="M1461">
        <v>0</v>
      </c>
      <c r="S1461" s="7" t="s">
        <v>2444</v>
      </c>
    </row>
    <row r="1462" spans="2:19" ht="12.75">
      <c r="B1462" s="17"/>
      <c r="C1462" s="1" t="s">
        <v>2250</v>
      </c>
      <c r="D1462">
        <v>1</v>
      </c>
      <c r="H1462" s="4" t="s">
        <v>884</v>
      </c>
      <c r="I1462" t="s">
        <v>495</v>
      </c>
      <c r="K1462">
        <v>1</v>
      </c>
      <c r="O1462">
        <v>1</v>
      </c>
      <c r="S1462" s="1" t="s">
        <v>2206</v>
      </c>
    </row>
    <row r="1463" spans="2:19" ht="12.75">
      <c r="B1463" s="17"/>
      <c r="C1463" s="1" t="s">
        <v>2428</v>
      </c>
      <c r="D1463">
        <v>1</v>
      </c>
      <c r="H1463" s="4" t="s">
        <v>884</v>
      </c>
      <c r="I1463" t="s">
        <v>446</v>
      </c>
      <c r="K1463">
        <v>1</v>
      </c>
      <c r="M1463">
        <v>1</v>
      </c>
      <c r="S1463" s="1" t="s">
        <v>2429</v>
      </c>
    </row>
    <row r="1464" spans="1:19" ht="12.75">
      <c r="A1464">
        <v>26695</v>
      </c>
      <c r="B1464" s="17" t="str">
        <f aca="true" t="shared" si="50" ref="B1464:B1483">HYPERLINK("http://observations.be/gebied/view/32595?from=2000-01-01&amp;to=2010-10-25&amp;sp="&amp;A1464,"Scheutbos")</f>
        <v>Scheutbos</v>
      </c>
      <c r="C1464" s="1" t="s">
        <v>1306</v>
      </c>
      <c r="D1464">
        <v>1</v>
      </c>
      <c r="F1464" t="s">
        <v>1799</v>
      </c>
      <c r="H1464" s="4" t="s">
        <v>884</v>
      </c>
      <c r="I1464" t="s">
        <v>446</v>
      </c>
      <c r="J1464" t="s">
        <v>967</v>
      </c>
      <c r="K1464">
        <v>1</v>
      </c>
      <c r="M1464">
        <v>1</v>
      </c>
      <c r="S1464" s="1" t="s">
        <v>1560</v>
      </c>
    </row>
    <row r="1465" spans="2:19" ht="12.75">
      <c r="B1465" s="17"/>
      <c r="C1465" s="1" t="s">
        <v>2534</v>
      </c>
      <c r="D1465">
        <v>1</v>
      </c>
      <c r="H1465" s="4" t="s">
        <v>884</v>
      </c>
      <c r="I1465" t="s">
        <v>446</v>
      </c>
      <c r="K1465">
        <v>1</v>
      </c>
      <c r="M1465">
        <v>1</v>
      </c>
      <c r="S1465" s="1" t="s">
        <v>2415</v>
      </c>
    </row>
    <row r="1466" spans="1:19" ht="12.75">
      <c r="A1466">
        <v>18688</v>
      </c>
      <c r="B1466" s="17" t="str">
        <f t="shared" si="50"/>
        <v>Scheutbos</v>
      </c>
      <c r="C1466" s="1" t="s">
        <v>925</v>
      </c>
      <c r="D1466">
        <v>1</v>
      </c>
      <c r="F1466" t="s">
        <v>1831</v>
      </c>
      <c r="G1466" t="s">
        <v>698</v>
      </c>
      <c r="H1466" s="4" t="s">
        <v>884</v>
      </c>
      <c r="I1466" t="s">
        <v>495</v>
      </c>
      <c r="K1466">
        <v>1</v>
      </c>
      <c r="O1466">
        <v>1</v>
      </c>
      <c r="S1466" s="1" t="s">
        <v>1561</v>
      </c>
    </row>
    <row r="1467" spans="1:19" ht="12.75">
      <c r="A1467">
        <v>26694</v>
      </c>
      <c r="B1467" s="17" t="str">
        <f>HYPERLINK("http://observations.be/gebied/view/32595?from=2000-01-01&amp;to=2010-10-25&amp;sp="&amp;A1467,"Scheutbos")</f>
        <v>Scheutbos</v>
      </c>
      <c r="C1467" s="1" t="s">
        <v>2440</v>
      </c>
      <c r="D1467">
        <v>1</v>
      </c>
      <c r="F1467" t="s">
        <v>1832</v>
      </c>
      <c r="G1467" t="s">
        <v>698</v>
      </c>
      <c r="H1467" s="4" t="s">
        <v>884</v>
      </c>
      <c r="I1467" t="s">
        <v>495</v>
      </c>
      <c r="K1467">
        <v>1</v>
      </c>
      <c r="O1467">
        <v>1</v>
      </c>
      <c r="S1467" s="1" t="s">
        <v>1637</v>
      </c>
    </row>
    <row r="1468" spans="1:19" ht="12.75">
      <c r="A1468">
        <v>18610</v>
      </c>
      <c r="B1468" s="17" t="str">
        <f t="shared" si="50"/>
        <v>Scheutbos</v>
      </c>
      <c r="C1468" s="1" t="s">
        <v>926</v>
      </c>
      <c r="D1468">
        <v>1</v>
      </c>
      <c r="F1468" t="s">
        <v>1833</v>
      </c>
      <c r="G1468" t="s">
        <v>1834</v>
      </c>
      <c r="H1468" s="4" t="s">
        <v>884</v>
      </c>
      <c r="I1468" t="s">
        <v>495</v>
      </c>
      <c r="K1468">
        <v>1</v>
      </c>
      <c r="O1468">
        <v>1</v>
      </c>
      <c r="S1468" s="1" t="s">
        <v>1562</v>
      </c>
    </row>
    <row r="1469" spans="1:19" ht="12.75">
      <c r="A1469">
        <v>9000</v>
      </c>
      <c r="B1469" s="17" t="str">
        <f t="shared" si="50"/>
        <v>Scheutbos</v>
      </c>
      <c r="C1469" s="1" t="s">
        <v>927</v>
      </c>
      <c r="D1469">
        <v>1</v>
      </c>
      <c r="F1469" t="s">
        <v>1835</v>
      </c>
      <c r="G1469" t="s">
        <v>698</v>
      </c>
      <c r="H1469" s="4" t="s">
        <v>884</v>
      </c>
      <c r="I1469" t="s">
        <v>495</v>
      </c>
      <c r="K1469">
        <v>1</v>
      </c>
      <c r="O1469">
        <v>1</v>
      </c>
      <c r="S1469" s="1" t="s">
        <v>1563</v>
      </c>
    </row>
    <row r="1470" spans="1:19" ht="12.75">
      <c r="A1470">
        <v>26819</v>
      </c>
      <c r="B1470" s="17" t="str">
        <f t="shared" si="50"/>
        <v>Scheutbos</v>
      </c>
      <c r="C1470" s="1" t="s">
        <v>1191</v>
      </c>
      <c r="D1470">
        <v>1</v>
      </c>
      <c r="F1470" t="s">
        <v>1842</v>
      </c>
      <c r="H1470" s="4" t="s">
        <v>884</v>
      </c>
      <c r="I1470" t="s">
        <v>446</v>
      </c>
      <c r="K1470">
        <v>1</v>
      </c>
      <c r="M1470">
        <v>1</v>
      </c>
      <c r="S1470" s="1" t="s">
        <v>1565</v>
      </c>
    </row>
    <row r="1471" spans="2:19" ht="12.75">
      <c r="B1471" s="17"/>
      <c r="C1471" s="7" t="s">
        <v>2571</v>
      </c>
      <c r="D1471">
        <v>1</v>
      </c>
      <c r="H1471" s="4" t="s">
        <v>884</v>
      </c>
      <c r="I1471" t="s">
        <v>688</v>
      </c>
      <c r="M1471">
        <v>1</v>
      </c>
      <c r="S1471" s="13" t="s">
        <v>3312</v>
      </c>
    </row>
    <row r="1472" spans="2:19" ht="12.75">
      <c r="B1472" s="17"/>
      <c r="C1472" s="7" t="s">
        <v>2439</v>
      </c>
      <c r="D1472">
        <v>1</v>
      </c>
      <c r="H1472" s="4" t="s">
        <v>884</v>
      </c>
      <c r="I1472" t="s">
        <v>296</v>
      </c>
      <c r="K1472">
        <v>0</v>
      </c>
      <c r="Q1472">
        <v>1</v>
      </c>
      <c r="S1472" s="7" t="s">
        <v>2487</v>
      </c>
    </row>
    <row r="1473" spans="1:19" ht="12.75">
      <c r="A1473">
        <v>29030</v>
      </c>
      <c r="B1473" s="17" t="str">
        <f t="shared" si="50"/>
        <v>Scheutbos</v>
      </c>
      <c r="C1473" s="1" t="s">
        <v>928</v>
      </c>
      <c r="D1473">
        <v>1</v>
      </c>
      <c r="F1473" t="s">
        <v>1861</v>
      </c>
      <c r="G1473" t="s">
        <v>1862</v>
      </c>
      <c r="H1473" s="4" t="s">
        <v>884</v>
      </c>
      <c r="I1473" t="s">
        <v>495</v>
      </c>
      <c r="J1473" t="s">
        <v>877</v>
      </c>
      <c r="K1473">
        <v>1</v>
      </c>
      <c r="O1473">
        <v>1</v>
      </c>
      <c r="S1473" s="1" t="s">
        <v>1530</v>
      </c>
    </row>
    <row r="1474" spans="1:19" ht="12.75">
      <c r="A1474">
        <v>158844</v>
      </c>
      <c r="B1474" s="17" t="str">
        <f t="shared" si="50"/>
        <v>Scheutbos</v>
      </c>
      <c r="C1474" s="1" t="s">
        <v>929</v>
      </c>
      <c r="D1474">
        <v>1</v>
      </c>
      <c r="F1474" t="s">
        <v>1863</v>
      </c>
      <c r="G1474" t="s">
        <v>1864</v>
      </c>
      <c r="H1474" s="4" t="s">
        <v>884</v>
      </c>
      <c r="I1474" t="s">
        <v>296</v>
      </c>
      <c r="K1474">
        <v>1</v>
      </c>
      <c r="Q1474">
        <v>1</v>
      </c>
      <c r="S1474" s="1" t="s">
        <v>1549</v>
      </c>
    </row>
    <row r="1475" spans="2:19" ht="12.75">
      <c r="B1475" s="17"/>
      <c r="C1475" s="1" t="s">
        <v>2437</v>
      </c>
      <c r="D1475">
        <v>1</v>
      </c>
      <c r="H1475" s="4" t="s">
        <v>884</v>
      </c>
      <c r="I1475" t="s">
        <v>296</v>
      </c>
      <c r="K1475">
        <v>0</v>
      </c>
      <c r="Q1475">
        <v>1</v>
      </c>
      <c r="S1475" s="1" t="s">
        <v>2438</v>
      </c>
    </row>
    <row r="1476" spans="1:19" ht="12.75">
      <c r="A1476">
        <v>158533</v>
      </c>
      <c r="B1476" s="17" t="str">
        <f t="shared" si="50"/>
        <v>Scheutbos</v>
      </c>
      <c r="C1476" s="1" t="s">
        <v>1990</v>
      </c>
      <c r="D1476">
        <v>1</v>
      </c>
      <c r="F1476" t="s">
        <v>1873</v>
      </c>
      <c r="G1476" t="s">
        <v>592</v>
      </c>
      <c r="H1476" s="4" t="s">
        <v>884</v>
      </c>
      <c r="I1476" t="s">
        <v>451</v>
      </c>
      <c r="K1476">
        <v>1</v>
      </c>
      <c r="O1476">
        <v>1</v>
      </c>
      <c r="S1476" s="1" t="s">
        <v>1577</v>
      </c>
    </row>
    <row r="1477" spans="2:19" ht="12.75">
      <c r="B1477" s="17" t="str">
        <f t="shared" si="50"/>
        <v>Scheutbos</v>
      </c>
      <c r="C1477" s="1" t="s">
        <v>1189</v>
      </c>
      <c r="D1477">
        <v>1</v>
      </c>
      <c r="F1477" t="s">
        <v>1874</v>
      </c>
      <c r="G1477" t="s">
        <v>693</v>
      </c>
      <c r="H1477" s="4" t="s">
        <v>884</v>
      </c>
      <c r="I1477" t="s">
        <v>638</v>
      </c>
      <c r="K1477">
        <v>1</v>
      </c>
      <c r="P1477">
        <v>1</v>
      </c>
      <c r="S1477" s="7" t="s">
        <v>1537</v>
      </c>
    </row>
    <row r="1478" spans="2:19" ht="12.75">
      <c r="B1478" s="17" t="str">
        <f t="shared" si="50"/>
        <v>Scheutbos</v>
      </c>
      <c r="C1478" s="5" t="s">
        <v>995</v>
      </c>
      <c r="D1478">
        <v>1</v>
      </c>
      <c r="F1478" t="s">
        <v>1875</v>
      </c>
      <c r="G1478" t="s">
        <v>691</v>
      </c>
      <c r="H1478" s="4" t="s">
        <v>884</v>
      </c>
      <c r="I1478" t="s">
        <v>638</v>
      </c>
      <c r="J1478" t="s">
        <v>877</v>
      </c>
      <c r="K1478">
        <v>0</v>
      </c>
      <c r="L1478">
        <v>1</v>
      </c>
      <c r="P1478">
        <v>1</v>
      </c>
      <c r="S1478" s="5" t="s">
        <v>1548</v>
      </c>
    </row>
    <row r="1479" spans="1:19" ht="12.75">
      <c r="A1479">
        <v>158692</v>
      </c>
      <c r="B1479" s="17" t="str">
        <f t="shared" si="50"/>
        <v>Scheutbos</v>
      </c>
      <c r="C1479" s="1" t="s">
        <v>1218</v>
      </c>
      <c r="D1479">
        <v>1</v>
      </c>
      <c r="F1479" t="s">
        <v>1886</v>
      </c>
      <c r="H1479" s="4" t="s">
        <v>884</v>
      </c>
      <c r="I1479" t="s">
        <v>446</v>
      </c>
      <c r="J1479" t="s">
        <v>877</v>
      </c>
      <c r="K1479">
        <v>1</v>
      </c>
      <c r="M1479">
        <v>1</v>
      </c>
      <c r="S1479" s="1" t="s">
        <v>1586</v>
      </c>
    </row>
    <row r="1480" spans="2:19" ht="12.75">
      <c r="B1480" s="17" t="str">
        <f t="shared" si="50"/>
        <v>Scheutbos</v>
      </c>
      <c r="C1480" s="1" t="s">
        <v>1307</v>
      </c>
      <c r="D1480">
        <v>1</v>
      </c>
      <c r="G1480" t="s">
        <v>702</v>
      </c>
      <c r="H1480" s="4" t="s">
        <v>884</v>
      </c>
      <c r="I1480" t="s">
        <v>638</v>
      </c>
      <c r="K1480">
        <v>0</v>
      </c>
      <c r="P1480">
        <v>1</v>
      </c>
      <c r="S1480" s="1" t="s">
        <v>1583</v>
      </c>
    </row>
    <row r="1481" spans="2:19" ht="12.75">
      <c r="B1481" s="17" t="str">
        <f t="shared" si="50"/>
        <v>Scheutbos</v>
      </c>
      <c r="C1481" s="1" t="s">
        <v>941</v>
      </c>
      <c r="D1481">
        <v>1</v>
      </c>
      <c r="F1481" t="s">
        <v>1888</v>
      </c>
      <c r="G1481" t="s">
        <v>702</v>
      </c>
      <c r="H1481" s="4" t="s">
        <v>884</v>
      </c>
      <c r="I1481" t="s">
        <v>638</v>
      </c>
      <c r="K1481">
        <v>0</v>
      </c>
      <c r="P1481">
        <v>1</v>
      </c>
      <c r="S1481" s="1" t="s">
        <v>1584</v>
      </c>
    </row>
    <row r="1482" spans="2:19" ht="12.75">
      <c r="B1482" s="17"/>
      <c r="C1482" s="1" t="s">
        <v>2549</v>
      </c>
      <c r="D1482">
        <v>1</v>
      </c>
      <c r="H1482" s="4" t="s">
        <v>884</v>
      </c>
      <c r="I1482" t="s">
        <v>638</v>
      </c>
      <c r="P1482">
        <v>1</v>
      </c>
      <c r="S1482" s="1" t="s">
        <v>2550</v>
      </c>
    </row>
    <row r="1483" spans="1:19" ht="12.75">
      <c r="A1483">
        <v>158538</v>
      </c>
      <c r="B1483" s="17" t="str">
        <f t="shared" si="50"/>
        <v>Scheutbos</v>
      </c>
      <c r="C1483" s="1" t="s">
        <v>942</v>
      </c>
      <c r="D1483">
        <v>1</v>
      </c>
      <c r="F1483" t="s">
        <v>1898</v>
      </c>
      <c r="G1483" t="s">
        <v>704</v>
      </c>
      <c r="H1483" s="4" t="s">
        <v>884</v>
      </c>
      <c r="I1483" t="s">
        <v>451</v>
      </c>
      <c r="J1483" t="s">
        <v>967</v>
      </c>
      <c r="K1483">
        <v>1</v>
      </c>
      <c r="O1483">
        <v>1</v>
      </c>
      <c r="S1483" s="1" t="s">
        <v>1578</v>
      </c>
    </row>
    <row r="1484" spans="2:19" ht="12.75">
      <c r="B1484" s="17"/>
      <c r="C1484" s="1" t="s">
        <v>2383</v>
      </c>
      <c r="D1484">
        <v>1</v>
      </c>
      <c r="H1484" s="4" t="s">
        <v>884</v>
      </c>
      <c r="I1484" t="s">
        <v>451</v>
      </c>
      <c r="K1484">
        <v>1</v>
      </c>
      <c r="O1484">
        <v>1</v>
      </c>
      <c r="S1484" s="1" t="s">
        <v>2209</v>
      </c>
    </row>
    <row r="1485" spans="2:19" ht="12.75">
      <c r="B1485" s="17" t="str">
        <f>HYPERLINK("http://observations.be/gebied/view/32595?from=2000-01-01&amp;to=2010-10-25&amp;sp="&amp;A1485,"Scheutbos")</f>
        <v>Scheutbos</v>
      </c>
      <c r="C1485" s="1" t="s">
        <v>2441</v>
      </c>
      <c r="D1485">
        <v>1</v>
      </c>
      <c r="G1485" t="s">
        <v>703</v>
      </c>
      <c r="H1485" s="4" t="s">
        <v>884</v>
      </c>
      <c r="I1485" t="s">
        <v>451</v>
      </c>
      <c r="J1485" t="s">
        <v>967</v>
      </c>
      <c r="K1485">
        <v>1</v>
      </c>
      <c r="O1485">
        <v>1</v>
      </c>
      <c r="S1485" s="1" t="s">
        <v>1575</v>
      </c>
    </row>
    <row r="1486" spans="1:19" ht="12.75">
      <c r="A1486">
        <v>158542</v>
      </c>
      <c r="B1486" s="17" t="str">
        <f>HYPERLINK("http://observations.be/gebied/view/32595?from=2000-01-01&amp;to=2010-10-25&amp;sp="&amp;A1486,"Scheutbos")</f>
        <v>Scheutbos</v>
      </c>
      <c r="C1486" s="1" t="s">
        <v>944</v>
      </c>
      <c r="D1486">
        <v>1</v>
      </c>
      <c r="F1486" t="s">
        <v>1899</v>
      </c>
      <c r="G1486" t="s">
        <v>704</v>
      </c>
      <c r="H1486" s="4" t="s">
        <v>884</v>
      </c>
      <c r="I1486" t="s">
        <v>451</v>
      </c>
      <c r="K1486">
        <v>1</v>
      </c>
      <c r="O1486">
        <v>1</v>
      </c>
      <c r="S1486" s="1" t="s">
        <v>1572</v>
      </c>
    </row>
    <row r="1487" spans="1:19" ht="12.75">
      <c r="A1487">
        <v>158544</v>
      </c>
      <c r="B1487" s="17" t="str">
        <f>HYPERLINK("http://observations.be/gebied/view/32595?from=2000-01-01&amp;to=2010-10-25&amp;sp="&amp;A1487,"Scheutbos")</f>
        <v>Scheutbos</v>
      </c>
      <c r="C1487" s="23" t="s">
        <v>943</v>
      </c>
      <c r="D1487">
        <v>1</v>
      </c>
      <c r="F1487" t="s">
        <v>1900</v>
      </c>
      <c r="G1487" t="s">
        <v>705</v>
      </c>
      <c r="H1487" s="4" t="s">
        <v>884</v>
      </c>
      <c r="I1487" t="s">
        <v>451</v>
      </c>
      <c r="K1487">
        <v>1</v>
      </c>
      <c r="O1487">
        <v>1</v>
      </c>
      <c r="S1487" s="1" t="s">
        <v>1579</v>
      </c>
    </row>
    <row r="1488" spans="1:19" ht="12.75">
      <c r="A1488">
        <v>26830</v>
      </c>
      <c r="B1488" s="17" t="str">
        <f>HYPERLINK("http://observations.be/gebied/view/32595?from=2000-01-01&amp;to=2010-10-25&amp;sp="&amp;A1488,"Scheutbos")</f>
        <v>Scheutbos</v>
      </c>
      <c r="C1488" s="1" t="s">
        <v>1989</v>
      </c>
      <c r="D1488">
        <v>1</v>
      </c>
      <c r="E1488">
        <v>96</v>
      </c>
      <c r="F1488" t="s">
        <v>1903</v>
      </c>
      <c r="G1488" t="s">
        <v>306</v>
      </c>
      <c r="H1488" s="4" t="s">
        <v>884</v>
      </c>
      <c r="I1488" t="s">
        <v>363</v>
      </c>
      <c r="K1488">
        <v>1</v>
      </c>
      <c r="Q1488">
        <v>1</v>
      </c>
      <c r="S1488" s="1" t="s">
        <v>1540</v>
      </c>
    </row>
    <row r="1489" spans="2:19" ht="12.75">
      <c r="B1489" s="17"/>
      <c r="C1489" s="7" t="s">
        <v>2827</v>
      </c>
      <c r="D1489">
        <v>1</v>
      </c>
      <c r="H1489" s="4" t="s">
        <v>884</v>
      </c>
      <c r="I1489" t="s">
        <v>446</v>
      </c>
      <c r="J1489" t="s">
        <v>2828</v>
      </c>
      <c r="K1489">
        <v>1</v>
      </c>
      <c r="S1489" s="7" t="s">
        <v>2288</v>
      </c>
    </row>
    <row r="1490" spans="2:19" ht="12.75">
      <c r="B1490" s="17"/>
      <c r="C1490" s="13" t="s">
        <v>2757</v>
      </c>
      <c r="D1490">
        <v>1</v>
      </c>
      <c r="H1490" s="8" t="s">
        <v>884</v>
      </c>
      <c r="I1490" t="s">
        <v>446</v>
      </c>
      <c r="J1490" s="9" t="s">
        <v>2720</v>
      </c>
      <c r="M1490">
        <v>1</v>
      </c>
      <c r="S1490" s="21" t="s">
        <v>2757</v>
      </c>
    </row>
    <row r="1491" spans="2:19" ht="12.75">
      <c r="B1491" s="17" t="str">
        <f>HYPERLINK("http://observations.be/gebied/view/32595?from=2000-01-01&amp;to=2010-10-25&amp;sp="&amp;A1491,"Scheutbos")</f>
        <v>Scheutbos</v>
      </c>
      <c r="C1491" s="1" t="s">
        <v>947</v>
      </c>
      <c r="D1491">
        <v>1</v>
      </c>
      <c r="F1491" t="s">
        <v>1906</v>
      </c>
      <c r="G1491" t="s">
        <v>697</v>
      </c>
      <c r="H1491" s="4" t="s">
        <v>884</v>
      </c>
      <c r="I1491" t="s">
        <v>446</v>
      </c>
      <c r="K1491">
        <v>0</v>
      </c>
      <c r="M1491">
        <v>1</v>
      </c>
      <c r="S1491" s="1" t="s">
        <v>1573</v>
      </c>
    </row>
    <row r="1492" spans="1:19" ht="12.75">
      <c r="A1492">
        <v>158712</v>
      </c>
      <c r="B1492" s="17" t="str">
        <f>HYPERLINK("http://observations.be/gebied/view/32595?from=2000-01-01&amp;to=2010-10-25&amp;sp="&amp;A1492,"Scheutbos")</f>
        <v>Scheutbos</v>
      </c>
      <c r="C1492" s="1" t="s">
        <v>948</v>
      </c>
      <c r="D1492">
        <v>1</v>
      </c>
      <c r="G1492" t="s">
        <v>697</v>
      </c>
      <c r="H1492" s="4" t="s">
        <v>884</v>
      </c>
      <c r="I1492" t="s">
        <v>446</v>
      </c>
      <c r="K1492">
        <v>1</v>
      </c>
      <c r="M1492">
        <v>1</v>
      </c>
      <c r="S1492" s="1" t="s">
        <v>1574</v>
      </c>
    </row>
    <row r="1493" spans="2:19" ht="12.75">
      <c r="B1493" s="17"/>
      <c r="C1493" s="1" t="s">
        <v>2472</v>
      </c>
      <c r="D1493">
        <v>1</v>
      </c>
      <c r="H1493" s="4" t="s">
        <v>884</v>
      </c>
      <c r="I1493" t="s">
        <v>446</v>
      </c>
      <c r="K1493">
        <v>1</v>
      </c>
      <c r="M1493">
        <v>1</v>
      </c>
      <c r="S1493" s="1" t="s">
        <v>2192</v>
      </c>
    </row>
    <row r="1494" spans="2:19" ht="12.75">
      <c r="B1494" s="17"/>
      <c r="C1494" s="1" t="s">
        <v>2468</v>
      </c>
      <c r="D1494">
        <v>1</v>
      </c>
      <c r="H1494" s="4" t="s">
        <v>884</v>
      </c>
      <c r="I1494" t="s">
        <v>446</v>
      </c>
      <c r="K1494">
        <v>1</v>
      </c>
      <c r="M1494">
        <v>1</v>
      </c>
      <c r="S1494" s="1" t="s">
        <v>2193</v>
      </c>
    </row>
    <row r="1495" spans="2:19" ht="12.75">
      <c r="B1495" s="17"/>
      <c r="C1495" s="7" t="s">
        <v>2260</v>
      </c>
      <c r="D1495">
        <v>1</v>
      </c>
      <c r="H1495" s="4" t="s">
        <v>884</v>
      </c>
      <c r="I1495" t="s">
        <v>638</v>
      </c>
      <c r="K1495">
        <v>1</v>
      </c>
      <c r="P1495">
        <v>1</v>
      </c>
      <c r="S1495" s="1" t="s">
        <v>2268</v>
      </c>
    </row>
    <row r="1496" spans="2:19" ht="12.75">
      <c r="B1496" s="17" t="str">
        <f aca="true" t="shared" si="51" ref="B1496:B1501">HYPERLINK("http://observations.be/gebied/view/32595?from=2000-01-01&amp;to=2010-10-25&amp;sp="&amp;A1496,"Scheutbos")</f>
        <v>Scheutbos</v>
      </c>
      <c r="C1496" s="7" t="s">
        <v>1418</v>
      </c>
      <c r="D1496">
        <v>1</v>
      </c>
      <c r="F1496" t="s">
        <v>1920</v>
      </c>
      <c r="H1496" s="4" t="s">
        <v>884</v>
      </c>
      <c r="I1496" t="s">
        <v>1419</v>
      </c>
      <c r="K1496">
        <v>1</v>
      </c>
      <c r="P1496">
        <v>1</v>
      </c>
      <c r="S1496" s="7" t="s">
        <v>1546</v>
      </c>
    </row>
    <row r="1497" spans="1:19" ht="12.75">
      <c r="A1497">
        <v>19390</v>
      </c>
      <c r="B1497" s="17" t="str">
        <f t="shared" si="51"/>
        <v>Scheutbos</v>
      </c>
      <c r="C1497" s="1" t="s">
        <v>963</v>
      </c>
      <c r="D1497">
        <v>1</v>
      </c>
      <c r="E1497">
        <v>94</v>
      </c>
      <c r="F1497" t="s">
        <v>1955</v>
      </c>
      <c r="G1497" t="s">
        <v>256</v>
      </c>
      <c r="H1497" s="4" t="s">
        <v>884</v>
      </c>
      <c r="I1497" t="s">
        <v>435</v>
      </c>
      <c r="J1497" t="s">
        <v>967</v>
      </c>
      <c r="K1497">
        <v>1</v>
      </c>
      <c r="Q1497">
        <v>1</v>
      </c>
      <c r="S1497" s="1" t="s">
        <v>1587</v>
      </c>
    </row>
    <row r="1498" spans="2:19" ht="12.75">
      <c r="B1498" s="17" t="str">
        <f t="shared" si="51"/>
        <v>Scheutbos</v>
      </c>
      <c r="C1498" s="7" t="s">
        <v>1234</v>
      </c>
      <c r="D1498">
        <v>1</v>
      </c>
      <c r="F1498" t="s">
        <v>1959</v>
      </c>
      <c r="H1498" s="4" t="s">
        <v>884</v>
      </c>
      <c r="I1498" t="s">
        <v>363</v>
      </c>
      <c r="K1498">
        <v>0</v>
      </c>
      <c r="Q1498">
        <v>1</v>
      </c>
      <c r="S1498" s="7" t="s">
        <v>1564</v>
      </c>
    </row>
    <row r="1499" spans="2:19" ht="12.75">
      <c r="B1499" s="17" t="str">
        <f t="shared" si="51"/>
        <v>Scheutbos</v>
      </c>
      <c r="C1499" s="5" t="s">
        <v>994</v>
      </c>
      <c r="D1499">
        <v>1</v>
      </c>
      <c r="G1499" t="s">
        <v>785</v>
      </c>
      <c r="H1499" s="4" t="s">
        <v>884</v>
      </c>
      <c r="J1499" t="s">
        <v>967</v>
      </c>
      <c r="K1499">
        <v>0</v>
      </c>
      <c r="L1499">
        <v>1</v>
      </c>
      <c r="P1499">
        <v>1</v>
      </c>
      <c r="S1499" s="5" t="s">
        <v>1542</v>
      </c>
    </row>
    <row r="1500" spans="1:19" ht="12.75">
      <c r="A1500">
        <v>16619</v>
      </c>
      <c r="B1500" s="17" t="str">
        <f t="shared" si="51"/>
        <v>Scheutbos</v>
      </c>
      <c r="C1500" s="1" t="s">
        <v>1442</v>
      </c>
      <c r="D1500">
        <v>1</v>
      </c>
      <c r="H1500" s="4" t="s">
        <v>884</v>
      </c>
      <c r="I1500" t="s">
        <v>688</v>
      </c>
      <c r="K1500">
        <v>1</v>
      </c>
      <c r="M1500">
        <v>1</v>
      </c>
      <c r="S1500" s="1" t="s">
        <v>1534</v>
      </c>
    </row>
    <row r="1501" spans="1:19" ht="12.75">
      <c r="A1501">
        <v>80465</v>
      </c>
      <c r="B1501" s="17" t="str">
        <f t="shared" si="51"/>
        <v>Scheutbos</v>
      </c>
      <c r="C1501" s="1" t="s">
        <v>966</v>
      </c>
      <c r="D1501">
        <v>1</v>
      </c>
      <c r="F1501" t="s">
        <v>1975</v>
      </c>
      <c r="G1501" t="s">
        <v>707</v>
      </c>
      <c r="H1501" s="4" t="s">
        <v>884</v>
      </c>
      <c r="I1501" t="s">
        <v>446</v>
      </c>
      <c r="K1501">
        <v>1</v>
      </c>
      <c r="M1501">
        <v>1</v>
      </c>
      <c r="S1501" s="1" t="s">
        <v>1544</v>
      </c>
    </row>
    <row r="1502" spans="1:19" ht="12.75">
      <c r="A1502">
        <v>80471</v>
      </c>
      <c r="B1502" s="17" t="str">
        <f>HYPERLINK("http://observations.be/gebied/view/32595?from=2000-01-01&amp;to=2010-10-25&amp;sp="&amp;A1502,"Scheutbos")</f>
        <v>Scheutbos</v>
      </c>
      <c r="C1502" s="1" t="s">
        <v>965</v>
      </c>
      <c r="D1502">
        <v>1</v>
      </c>
      <c r="F1502" t="s">
        <v>1982</v>
      </c>
      <c r="G1502" t="s">
        <v>706</v>
      </c>
      <c r="H1502" s="4" t="s">
        <v>884</v>
      </c>
      <c r="I1502" t="s">
        <v>446</v>
      </c>
      <c r="K1502">
        <v>1</v>
      </c>
      <c r="M1502">
        <v>1</v>
      </c>
      <c r="S1502" s="1" t="s">
        <v>1533</v>
      </c>
    </row>
    <row r="1503" spans="1:19" ht="12.75">
      <c r="A1503">
        <v>23948</v>
      </c>
      <c r="B1503" s="17" t="str">
        <f>HYPERLINK("http://observations.be/gebied/view/32595?from=2000-01-01&amp;to=2010-10-25&amp;sp="&amp;A1503,"Scheutbos")</f>
        <v>Scheutbos</v>
      </c>
      <c r="C1503" s="1" t="s">
        <v>1105</v>
      </c>
      <c r="D1503">
        <v>1</v>
      </c>
      <c r="F1503" t="s">
        <v>1594</v>
      </c>
      <c r="H1503" s="4" t="s">
        <v>118</v>
      </c>
      <c r="I1503" t="s">
        <v>454</v>
      </c>
      <c r="J1503" t="s">
        <v>1086</v>
      </c>
      <c r="K1503">
        <v>1</v>
      </c>
      <c r="P1503">
        <f aca="true" t="shared" si="52" ref="P1503:P1583">D1503</f>
        <v>1</v>
      </c>
      <c r="S1503" t="str">
        <f aca="true" t="shared" si="53" ref="S1503:S1582">C1503</f>
        <v>Achaearanea lunata</v>
      </c>
    </row>
    <row r="1504" spans="1:19" ht="12.75">
      <c r="A1504">
        <v>20207</v>
      </c>
      <c r="B1504" s="17" t="str">
        <f>HYPERLINK("http://observations.be/gebied/view/32595?from=2000-01-01&amp;to=2010-10-25&amp;sp="&amp;A1504,"Scheutbos")</f>
        <v>Scheutbos</v>
      </c>
      <c r="C1504" s="1" t="s">
        <v>180</v>
      </c>
      <c r="D1504">
        <v>1</v>
      </c>
      <c r="F1504" t="s">
        <v>1604</v>
      </c>
      <c r="H1504" s="4" t="s">
        <v>118</v>
      </c>
      <c r="I1504" t="s">
        <v>181</v>
      </c>
      <c r="J1504" t="s">
        <v>1086</v>
      </c>
      <c r="K1504">
        <v>1</v>
      </c>
      <c r="P1504">
        <f t="shared" si="52"/>
        <v>1</v>
      </c>
      <c r="S1504" t="str">
        <f t="shared" si="53"/>
        <v>Agelena labyrinthica</v>
      </c>
    </row>
    <row r="1505" spans="2:19" ht="12.75">
      <c r="B1505" s="17" t="str">
        <f>HYPERLINK("http://observations.be/gebied/view/32595?from=2000-01-01&amp;to=2010-10-25&amp;sp="&amp;A1505,"Scheutbos")</f>
        <v>Scheutbos</v>
      </c>
      <c r="C1505" s="1" t="s">
        <v>25</v>
      </c>
      <c r="D1505">
        <v>0</v>
      </c>
      <c r="H1505" s="4" t="s">
        <v>118</v>
      </c>
      <c r="I1505" t="s">
        <v>181</v>
      </c>
      <c r="K1505">
        <v>0</v>
      </c>
      <c r="P1505">
        <f t="shared" si="52"/>
        <v>0</v>
      </c>
      <c r="S1505" t="str">
        <f t="shared" si="53"/>
        <v>Agelenidae sp 1</v>
      </c>
    </row>
    <row r="1506" spans="2:19" ht="12.75">
      <c r="B1506" s="17" t="str">
        <f>HYPERLINK("http://observations.be/gebied/view/32595?from=2000-01-01&amp;to=2010-10-25&amp;sp="&amp;A1506,"Scheutbos")</f>
        <v>Scheutbos</v>
      </c>
      <c r="C1506" s="1" t="s">
        <v>26</v>
      </c>
      <c r="D1506">
        <v>0</v>
      </c>
      <c r="H1506" s="4" t="s">
        <v>118</v>
      </c>
      <c r="I1506" t="s">
        <v>181</v>
      </c>
      <c r="K1506">
        <v>0</v>
      </c>
      <c r="P1506">
        <f t="shared" si="52"/>
        <v>0</v>
      </c>
      <c r="S1506" t="str">
        <f t="shared" si="53"/>
        <v>Agelenidae sp 2</v>
      </c>
    </row>
    <row r="1507" spans="2:19" ht="12.75">
      <c r="B1507" s="17"/>
      <c r="C1507" s="1" t="s">
        <v>2815</v>
      </c>
      <c r="D1507">
        <v>1</v>
      </c>
      <c r="H1507" s="4" t="s">
        <v>118</v>
      </c>
      <c r="I1507" t="s">
        <v>652</v>
      </c>
      <c r="J1507" t="s">
        <v>1086</v>
      </c>
      <c r="P1507">
        <f t="shared" si="52"/>
        <v>1</v>
      </c>
      <c r="S1507" t="str">
        <f t="shared" si="53"/>
        <v>Agroeca brunnea</v>
      </c>
    </row>
    <row r="1508" spans="2:19" ht="12.75">
      <c r="B1508" s="17"/>
      <c r="C1508" s="1" t="s">
        <v>2810</v>
      </c>
      <c r="D1508">
        <v>1</v>
      </c>
      <c r="H1508" s="4" t="s">
        <v>118</v>
      </c>
      <c r="I1508" t="s">
        <v>458</v>
      </c>
      <c r="J1508" t="s">
        <v>1086</v>
      </c>
      <c r="P1508">
        <f t="shared" si="52"/>
        <v>1</v>
      </c>
      <c r="S1508" t="str">
        <f t="shared" si="53"/>
        <v>Alopecosa cuneata</v>
      </c>
    </row>
    <row r="1509" spans="2:19" ht="12.75">
      <c r="B1509" s="17"/>
      <c r="C1509" s="1" t="s">
        <v>2239</v>
      </c>
      <c r="D1509">
        <v>1</v>
      </c>
      <c r="H1509" s="4" t="s">
        <v>118</v>
      </c>
      <c r="I1509" t="s">
        <v>458</v>
      </c>
      <c r="J1509" t="s">
        <v>1086</v>
      </c>
      <c r="K1509">
        <v>0</v>
      </c>
      <c r="P1509">
        <f t="shared" si="52"/>
        <v>1</v>
      </c>
      <c r="S1509" t="str">
        <f t="shared" si="53"/>
        <v>Alopecosa pulverulenta</v>
      </c>
    </row>
    <row r="1510" spans="1:19" ht="12.75">
      <c r="A1510">
        <v>18988</v>
      </c>
      <c r="B1510" s="17" t="str">
        <f>HYPERLINK("http://observations.be/gebied/view/32595?from=2000-01-01&amp;to=2010-10-25&amp;sp="&amp;A1510,"Scheutbos")</f>
        <v>Scheutbos</v>
      </c>
      <c r="C1510" s="1" t="s">
        <v>718</v>
      </c>
      <c r="D1510">
        <v>1</v>
      </c>
      <c r="F1510" t="s">
        <v>1610</v>
      </c>
      <c r="H1510" s="4" t="s">
        <v>118</v>
      </c>
      <c r="I1510" t="s">
        <v>719</v>
      </c>
      <c r="K1510">
        <v>1</v>
      </c>
      <c r="P1510">
        <f t="shared" si="52"/>
        <v>1</v>
      </c>
      <c r="S1510" t="str">
        <f t="shared" si="53"/>
        <v>Amaurobius ferox</v>
      </c>
    </row>
    <row r="1511" spans="2:19" ht="12.75">
      <c r="B1511" s="17"/>
      <c r="C1511" s="1" t="s">
        <v>2814</v>
      </c>
      <c r="D1511">
        <v>1</v>
      </c>
      <c r="H1511" s="4" t="s">
        <v>118</v>
      </c>
      <c r="I1511" t="s">
        <v>719</v>
      </c>
      <c r="J1511" t="s">
        <v>1086</v>
      </c>
      <c r="P1511">
        <f t="shared" si="52"/>
        <v>1</v>
      </c>
      <c r="S1511" t="str">
        <f t="shared" si="53"/>
        <v>Amaurobius similis</v>
      </c>
    </row>
    <row r="1512" spans="2:19" ht="12.75">
      <c r="B1512" s="17"/>
      <c r="C1512" s="1" t="s">
        <v>2803</v>
      </c>
      <c r="D1512">
        <v>1</v>
      </c>
      <c r="H1512" s="4" t="s">
        <v>118</v>
      </c>
      <c r="I1512" t="s">
        <v>454</v>
      </c>
      <c r="J1512" t="s">
        <v>1086</v>
      </c>
      <c r="K1512">
        <v>0</v>
      </c>
      <c r="P1512">
        <f>D1512</f>
        <v>1</v>
      </c>
      <c r="S1512" t="str">
        <f>C1512</f>
        <v>Anelosimus vittatus</v>
      </c>
    </row>
    <row r="1513" spans="2:19" ht="12.75">
      <c r="B1513" s="17"/>
      <c r="C1513" s="1" t="s">
        <v>2605</v>
      </c>
      <c r="D1513">
        <v>1</v>
      </c>
      <c r="H1513" s="4" t="s">
        <v>118</v>
      </c>
      <c r="I1513" t="s">
        <v>2606</v>
      </c>
      <c r="J1513" t="s">
        <v>1086</v>
      </c>
      <c r="P1513">
        <f t="shared" si="52"/>
        <v>1</v>
      </c>
      <c r="S1513" t="str">
        <f t="shared" si="53"/>
        <v>Antistea elegans</v>
      </c>
    </row>
    <row r="1514" spans="1:19" ht="12.75">
      <c r="A1514">
        <v>25502</v>
      </c>
      <c r="B1514" s="17" t="str">
        <f>HYPERLINK("http://observations.be/gebied/view/32595?from=2000-01-01&amp;to=2010-10-25&amp;sp="&amp;A1514,"Scheutbos")</f>
        <v>Scheutbos</v>
      </c>
      <c r="C1514" s="1" t="s">
        <v>712</v>
      </c>
      <c r="D1514">
        <v>1</v>
      </c>
      <c r="F1514" s="9" t="s">
        <v>1650</v>
      </c>
      <c r="H1514" s="4" t="s">
        <v>118</v>
      </c>
      <c r="I1514" t="s">
        <v>713</v>
      </c>
      <c r="K1514">
        <v>1</v>
      </c>
      <c r="P1514">
        <f t="shared" si="52"/>
        <v>1</v>
      </c>
      <c r="S1514" t="str">
        <f t="shared" si="53"/>
        <v>Anyphaena accentuata</v>
      </c>
    </row>
    <row r="1515" spans="1:19" ht="12.75">
      <c r="A1515">
        <v>1489</v>
      </c>
      <c r="B1515" s="17" t="str">
        <f>HYPERLINK("http://observations.be/gebied/view/32595?from=2000-01-01&amp;to=2010-10-25&amp;sp="&amp;A1515,"Scheutbos")</f>
        <v>Scheutbos</v>
      </c>
      <c r="C1515" s="1" t="s">
        <v>510</v>
      </c>
      <c r="D1515">
        <v>1</v>
      </c>
      <c r="E1515">
        <v>303</v>
      </c>
      <c r="F1515" t="s">
        <v>130</v>
      </c>
      <c r="G1515" t="s">
        <v>62</v>
      </c>
      <c r="H1515" s="4" t="s">
        <v>118</v>
      </c>
      <c r="I1515" t="s">
        <v>457</v>
      </c>
      <c r="K1515">
        <v>1</v>
      </c>
      <c r="P1515">
        <f t="shared" si="52"/>
        <v>1</v>
      </c>
      <c r="S1515" t="str">
        <f t="shared" si="53"/>
        <v>Araneus diadematus</v>
      </c>
    </row>
    <row r="1516" spans="2:19" ht="12.75">
      <c r="B1516" s="17"/>
      <c r="C1516" s="1" t="s">
        <v>2807</v>
      </c>
      <c r="D1516">
        <v>1</v>
      </c>
      <c r="H1516" s="4" t="s">
        <v>118</v>
      </c>
      <c r="I1516" t="s">
        <v>457</v>
      </c>
      <c r="J1516" t="s">
        <v>1086</v>
      </c>
      <c r="P1516">
        <f t="shared" si="52"/>
        <v>1</v>
      </c>
      <c r="S1516" t="str">
        <f t="shared" si="53"/>
        <v>Araneus quadratus</v>
      </c>
    </row>
    <row r="1517" spans="2:19" ht="12.75">
      <c r="B1517" s="17"/>
      <c r="C1517" s="1" t="s">
        <v>2243</v>
      </c>
      <c r="D1517">
        <v>1</v>
      </c>
      <c r="H1517" s="4" t="s">
        <v>118</v>
      </c>
      <c r="I1517" t="s">
        <v>457</v>
      </c>
      <c r="J1517" t="s">
        <v>1086</v>
      </c>
      <c r="K1517">
        <v>0</v>
      </c>
      <c r="P1517">
        <f t="shared" si="52"/>
        <v>1</v>
      </c>
      <c r="S1517" t="str">
        <f t="shared" si="53"/>
        <v>Araneus triguttatus</v>
      </c>
    </row>
    <row r="1518" spans="1:19" ht="12.75">
      <c r="A1518">
        <v>19313</v>
      </c>
      <c r="B1518" s="17" t="str">
        <f>HYPERLINK("http://observations.be/gebied/view/32595?from=2000-01-01&amp;to=2010-10-25&amp;sp="&amp;A1518,"Scheutbos")</f>
        <v>Scheutbos</v>
      </c>
      <c r="C1518" s="1" t="s">
        <v>240</v>
      </c>
      <c r="D1518">
        <v>1</v>
      </c>
      <c r="F1518" t="s">
        <v>563</v>
      </c>
      <c r="G1518" t="s">
        <v>564</v>
      </c>
      <c r="H1518" s="4" t="s">
        <v>118</v>
      </c>
      <c r="I1518" t="s">
        <v>457</v>
      </c>
      <c r="K1518">
        <v>1</v>
      </c>
      <c r="P1518">
        <f t="shared" si="52"/>
        <v>1</v>
      </c>
      <c r="S1518" t="str">
        <f t="shared" si="53"/>
        <v>Araniella cucurbitina</v>
      </c>
    </row>
    <row r="1519" spans="2:19" ht="12.75">
      <c r="B1519" s="17"/>
      <c r="C1519" s="1" t="s">
        <v>2244</v>
      </c>
      <c r="D1519">
        <v>1</v>
      </c>
      <c r="H1519" s="4" t="s">
        <v>118</v>
      </c>
      <c r="I1519" t="s">
        <v>457</v>
      </c>
      <c r="J1519" t="s">
        <v>1086</v>
      </c>
      <c r="K1519">
        <v>0</v>
      </c>
      <c r="P1519">
        <f t="shared" si="52"/>
        <v>1</v>
      </c>
      <c r="S1519" t="str">
        <f t="shared" si="53"/>
        <v>Araniella opistographa</v>
      </c>
    </row>
    <row r="1520" spans="2:19" ht="12.75">
      <c r="B1520" s="17"/>
      <c r="C1520" s="1" t="s">
        <v>2655</v>
      </c>
      <c r="D1520">
        <v>1</v>
      </c>
      <c r="H1520" s="4" t="s">
        <v>118</v>
      </c>
      <c r="I1520" t="s">
        <v>458</v>
      </c>
      <c r="J1520" t="s">
        <v>1086</v>
      </c>
      <c r="P1520">
        <f t="shared" si="52"/>
        <v>1</v>
      </c>
      <c r="S1520" t="str">
        <f t="shared" si="53"/>
        <v>Arctosa leopardus</v>
      </c>
    </row>
    <row r="1521" spans="1:19" ht="12.75">
      <c r="A1521">
        <v>1729</v>
      </c>
      <c r="B1521" s="17" t="str">
        <f>HYPERLINK("http://observations.be/gebied/view/32595?from=2000-01-01&amp;to=2010-10-25&amp;sp="&amp;A1521,"Scheutbos")</f>
        <v>Scheutbos</v>
      </c>
      <c r="C1521" s="1" t="s">
        <v>686</v>
      </c>
      <c r="D1521">
        <v>1</v>
      </c>
      <c r="F1521" t="s">
        <v>1229</v>
      </c>
      <c r="G1521" t="s">
        <v>687</v>
      </c>
      <c r="H1521" s="4" t="s">
        <v>118</v>
      </c>
      <c r="I1521" t="s">
        <v>457</v>
      </c>
      <c r="K1521">
        <v>1</v>
      </c>
      <c r="P1521">
        <f t="shared" si="52"/>
        <v>1</v>
      </c>
      <c r="S1521" t="str">
        <f t="shared" si="53"/>
        <v>Argiope bruennichi</v>
      </c>
    </row>
    <row r="1522" spans="2:19" ht="12.75">
      <c r="B1522" s="17"/>
      <c r="C1522" s="1" t="s">
        <v>2664</v>
      </c>
      <c r="D1522">
        <v>1</v>
      </c>
      <c r="H1522" s="4" t="s">
        <v>118</v>
      </c>
      <c r="I1522" t="s">
        <v>454</v>
      </c>
      <c r="J1522" t="s">
        <v>1086</v>
      </c>
      <c r="P1522">
        <f t="shared" si="52"/>
        <v>1</v>
      </c>
      <c r="S1522" t="str">
        <f t="shared" si="53"/>
        <v>Asagena phalerata</v>
      </c>
    </row>
    <row r="1523" spans="2:19" ht="12.75">
      <c r="B1523" s="17" t="str">
        <f>HYPERLINK("http://observations.be/gebied/view/32595?from=2000-01-01&amp;to=2010-10-25&amp;sp="&amp;A1523,"Scheutbos")</f>
        <v>Scheutbos</v>
      </c>
      <c r="C1523" s="13" t="s">
        <v>1222</v>
      </c>
      <c r="D1523">
        <v>1</v>
      </c>
      <c r="H1523" s="4" t="s">
        <v>118</v>
      </c>
      <c r="I1523" t="s">
        <v>1223</v>
      </c>
      <c r="J1523" t="s">
        <v>1086</v>
      </c>
      <c r="K1523">
        <v>0</v>
      </c>
      <c r="L1523">
        <v>1</v>
      </c>
      <c r="P1523">
        <f t="shared" si="52"/>
        <v>1</v>
      </c>
      <c r="S1523" t="str">
        <f t="shared" si="53"/>
        <v>Atea sp</v>
      </c>
    </row>
    <row r="1524" spans="1:19" ht="12.75">
      <c r="A1524">
        <v>21121</v>
      </c>
      <c r="B1524" s="17" t="str">
        <f>HYPERLINK("http://observations.be/gebied/view/32595?from=2000-01-01&amp;to=2010-10-25&amp;sp="&amp;A1524,"Scheutbos")</f>
        <v>Scheutbos</v>
      </c>
      <c r="C1524" s="13" t="s">
        <v>1657</v>
      </c>
      <c r="D1524">
        <v>1</v>
      </c>
      <c r="H1524" s="4" t="s">
        <v>118</v>
      </c>
      <c r="I1524" t="s">
        <v>67</v>
      </c>
      <c r="J1524" t="s">
        <v>1152</v>
      </c>
      <c r="K1524">
        <v>1</v>
      </c>
      <c r="P1524">
        <f t="shared" si="52"/>
        <v>1</v>
      </c>
      <c r="S1524" t="str">
        <f t="shared" si="53"/>
        <v>Ballus chalybeius (depressus)</v>
      </c>
    </row>
    <row r="1525" spans="2:19" ht="12.75">
      <c r="B1525" s="17"/>
      <c r="C1525" s="13" t="s">
        <v>2608</v>
      </c>
      <c r="D1525">
        <v>1</v>
      </c>
      <c r="H1525" s="4" t="s">
        <v>118</v>
      </c>
      <c r="I1525" t="s">
        <v>134</v>
      </c>
      <c r="J1525" t="s">
        <v>1086</v>
      </c>
      <c r="P1525">
        <f t="shared" si="52"/>
        <v>1</v>
      </c>
      <c r="S1525" t="str">
        <f t="shared" si="53"/>
        <v>Bathyphantes approximatus</v>
      </c>
    </row>
    <row r="1526" spans="2:19" ht="12.75">
      <c r="B1526" s="17"/>
      <c r="C1526" s="13" t="s">
        <v>2609</v>
      </c>
      <c r="D1526">
        <v>1</v>
      </c>
      <c r="H1526" s="4" t="s">
        <v>118</v>
      </c>
      <c r="I1526" t="s">
        <v>134</v>
      </c>
      <c r="J1526" t="s">
        <v>1086</v>
      </c>
      <c r="S1526" t="str">
        <f t="shared" si="53"/>
        <v>Bathyphantes gracilis</v>
      </c>
    </row>
    <row r="1527" spans="2:19" ht="12.75">
      <c r="B1527" s="17"/>
      <c r="C1527" s="13" t="s">
        <v>2610</v>
      </c>
      <c r="D1527">
        <v>1</v>
      </c>
      <c r="H1527" s="4" t="s">
        <v>118</v>
      </c>
      <c r="I1527" t="s">
        <v>134</v>
      </c>
      <c r="J1527" t="s">
        <v>1086</v>
      </c>
      <c r="S1527" t="str">
        <f t="shared" si="53"/>
        <v>Bathyphantes nigrinus</v>
      </c>
    </row>
    <row r="1528" spans="2:19" ht="12.75">
      <c r="B1528" s="17"/>
      <c r="C1528" s="13" t="s">
        <v>2611</v>
      </c>
      <c r="D1528">
        <v>1</v>
      </c>
      <c r="H1528" s="4" t="s">
        <v>118</v>
      </c>
      <c r="I1528" t="s">
        <v>134</v>
      </c>
      <c r="J1528" t="s">
        <v>1086</v>
      </c>
      <c r="S1528" t="str">
        <f t="shared" si="53"/>
        <v>Bathyphantes parvulus</v>
      </c>
    </row>
    <row r="1529" spans="2:19" ht="12.75">
      <c r="B1529" s="17"/>
      <c r="C1529" s="1" t="s">
        <v>2813</v>
      </c>
      <c r="D1529">
        <v>1</v>
      </c>
      <c r="F1529" s="9"/>
      <c r="H1529" s="4" t="s">
        <v>118</v>
      </c>
      <c r="I1529" t="s">
        <v>739</v>
      </c>
      <c r="J1529" t="s">
        <v>1086</v>
      </c>
      <c r="P1529">
        <f>D1529</f>
        <v>1</v>
      </c>
      <c r="S1529" t="str">
        <f t="shared" si="53"/>
        <v>Brigittea latens</v>
      </c>
    </row>
    <row r="1530" spans="2:19" ht="12.75">
      <c r="B1530" s="17"/>
      <c r="C1530" s="13" t="s">
        <v>2612</v>
      </c>
      <c r="D1530">
        <v>1</v>
      </c>
      <c r="H1530" s="4" t="s">
        <v>118</v>
      </c>
      <c r="I1530" t="s">
        <v>134</v>
      </c>
      <c r="J1530" t="s">
        <v>1086</v>
      </c>
      <c r="S1530" t="str">
        <f t="shared" si="53"/>
        <v>Centromerita bicolor</v>
      </c>
    </row>
    <row r="1531" spans="2:19" ht="12.75">
      <c r="B1531" s="17"/>
      <c r="C1531" s="13" t="s">
        <v>2613</v>
      </c>
      <c r="D1531">
        <v>1</v>
      </c>
      <c r="H1531" s="4" t="s">
        <v>118</v>
      </c>
      <c r="I1531" t="s">
        <v>134</v>
      </c>
      <c r="J1531" t="s">
        <v>1086</v>
      </c>
      <c r="S1531" t="str">
        <f t="shared" si="53"/>
        <v>Centromerita concinna</v>
      </c>
    </row>
    <row r="1532" spans="2:19" ht="12.75">
      <c r="B1532" s="17"/>
      <c r="C1532" s="13" t="s">
        <v>2614</v>
      </c>
      <c r="D1532">
        <v>1</v>
      </c>
      <c r="H1532" s="4" t="s">
        <v>118</v>
      </c>
      <c r="I1532" t="s">
        <v>134</v>
      </c>
      <c r="J1532" t="s">
        <v>1086</v>
      </c>
      <c r="S1532" t="str">
        <f t="shared" si="53"/>
        <v>Centromerus sylvaticus</v>
      </c>
    </row>
    <row r="1533" spans="2:19" ht="12.75">
      <c r="B1533" s="17"/>
      <c r="C1533" s="13" t="s">
        <v>2615</v>
      </c>
      <c r="D1533">
        <v>1</v>
      </c>
      <c r="H1533" s="4" t="s">
        <v>118</v>
      </c>
      <c r="I1533" t="s">
        <v>134</v>
      </c>
      <c r="J1533" t="s">
        <v>1086</v>
      </c>
      <c r="S1533" t="str">
        <f t="shared" si="53"/>
        <v>Ceratinella brevis</v>
      </c>
    </row>
    <row r="1534" spans="2:19" ht="12.75">
      <c r="B1534" s="17"/>
      <c r="C1534" s="13" t="s">
        <v>2616</v>
      </c>
      <c r="D1534">
        <v>1</v>
      </c>
      <c r="H1534" s="4" t="s">
        <v>118</v>
      </c>
      <c r="I1534" t="s">
        <v>134</v>
      </c>
      <c r="J1534" t="s">
        <v>1086</v>
      </c>
      <c r="S1534" t="str">
        <f t="shared" si="53"/>
        <v>Ceratinella scabrosa</v>
      </c>
    </row>
    <row r="1535" spans="2:19" ht="12.75">
      <c r="B1535" s="17"/>
      <c r="C1535" s="13" t="s">
        <v>2240</v>
      </c>
      <c r="D1535">
        <v>1</v>
      </c>
      <c r="H1535" s="4" t="s">
        <v>118</v>
      </c>
      <c r="I1535" t="s">
        <v>2241</v>
      </c>
      <c r="J1535" t="s">
        <v>1086</v>
      </c>
      <c r="K1535">
        <v>0</v>
      </c>
      <c r="P1535">
        <f t="shared" si="52"/>
        <v>1</v>
      </c>
      <c r="S1535" t="str">
        <f t="shared" si="53"/>
        <v>Cheiracanthium erraticum</v>
      </c>
    </row>
    <row r="1536" spans="2:19" ht="12.75">
      <c r="B1536" s="17"/>
      <c r="C1536" s="13" t="s">
        <v>2599</v>
      </c>
      <c r="D1536">
        <v>1</v>
      </c>
      <c r="H1536" s="4" t="s">
        <v>118</v>
      </c>
      <c r="I1536" t="s">
        <v>739</v>
      </c>
      <c r="J1536" t="s">
        <v>1086</v>
      </c>
      <c r="P1536">
        <f t="shared" si="52"/>
        <v>1</v>
      </c>
      <c r="S1536" t="str">
        <f t="shared" si="53"/>
        <v>Cicurina cicur</v>
      </c>
    </row>
    <row r="1537" spans="2:19" ht="12.75">
      <c r="B1537" s="17"/>
      <c r="C1537" s="13" t="s">
        <v>2245</v>
      </c>
      <c r="D1537">
        <v>1</v>
      </c>
      <c r="H1537" s="4" t="s">
        <v>118</v>
      </c>
      <c r="I1537" t="s">
        <v>345</v>
      </c>
      <c r="J1537" t="s">
        <v>1086</v>
      </c>
      <c r="K1537">
        <v>0</v>
      </c>
      <c r="P1537">
        <f t="shared" si="52"/>
        <v>1</v>
      </c>
      <c r="S1537" t="str">
        <f t="shared" si="53"/>
        <v>Clubiona brevipes</v>
      </c>
    </row>
    <row r="1538" spans="2:19" ht="12.75">
      <c r="B1538" s="17"/>
      <c r="C1538" s="13" t="s">
        <v>2595</v>
      </c>
      <c r="D1538">
        <v>1</v>
      </c>
      <c r="H1538" s="4" t="s">
        <v>118</v>
      </c>
      <c r="I1538" t="s">
        <v>345</v>
      </c>
      <c r="J1538" t="s">
        <v>1086</v>
      </c>
      <c r="P1538">
        <f t="shared" si="52"/>
        <v>1</v>
      </c>
      <c r="S1538" t="str">
        <f t="shared" si="53"/>
        <v>Clubiona comta</v>
      </c>
    </row>
    <row r="1539" spans="2:19" ht="12.75">
      <c r="B1539" s="17"/>
      <c r="C1539" s="13" t="s">
        <v>2816</v>
      </c>
      <c r="D1539">
        <v>1</v>
      </c>
      <c r="H1539" s="4" t="s">
        <v>118</v>
      </c>
      <c r="I1539" t="s">
        <v>345</v>
      </c>
      <c r="J1539" t="s">
        <v>1086</v>
      </c>
      <c r="P1539">
        <f t="shared" si="52"/>
        <v>1</v>
      </c>
      <c r="S1539" t="str">
        <f t="shared" si="53"/>
        <v>Clubiona corticalis</v>
      </c>
    </row>
    <row r="1540" spans="2:19" ht="12.75">
      <c r="B1540" s="17" t="str">
        <f>HYPERLINK("http://observations.be/gebied/view/32595?from=2000-01-01&amp;to=2010-10-25&amp;sp="&amp;A1540,"Scheutbos")</f>
        <v>Scheutbos</v>
      </c>
      <c r="C1540" s="1" t="s">
        <v>737</v>
      </c>
      <c r="D1540">
        <v>1</v>
      </c>
      <c r="F1540" s="9" t="s">
        <v>1694</v>
      </c>
      <c r="H1540" s="4" t="s">
        <v>118</v>
      </c>
      <c r="I1540" t="s">
        <v>345</v>
      </c>
      <c r="K1540">
        <v>0</v>
      </c>
      <c r="P1540">
        <f t="shared" si="52"/>
        <v>1</v>
      </c>
      <c r="S1540" t="str">
        <f t="shared" si="53"/>
        <v>Clubiona lutescens</v>
      </c>
    </row>
    <row r="1541" spans="1:19" ht="12.75">
      <c r="A1541">
        <v>23814</v>
      </c>
      <c r="B1541" s="17" t="str">
        <f>HYPERLINK("http://observations.be/gebied/view/32595?from=2000-01-01&amp;to=2010-10-25&amp;sp="&amp;A1541,"Scheutbos")</f>
        <v>Scheutbos</v>
      </c>
      <c r="C1541" s="1" t="s">
        <v>1087</v>
      </c>
      <c r="D1541">
        <v>1</v>
      </c>
      <c r="F1541" s="9" t="s">
        <v>1695</v>
      </c>
      <c r="H1541" s="4" t="s">
        <v>118</v>
      </c>
      <c r="I1541" t="s">
        <v>345</v>
      </c>
      <c r="J1541" t="s">
        <v>1086</v>
      </c>
      <c r="K1541">
        <v>1</v>
      </c>
      <c r="P1541">
        <f t="shared" si="52"/>
        <v>1</v>
      </c>
      <c r="S1541" t="str">
        <f t="shared" si="53"/>
        <v>Clubiona pallidula</v>
      </c>
    </row>
    <row r="1542" spans="2:19" ht="12.75">
      <c r="B1542" s="17"/>
      <c r="C1542" s="1" t="s">
        <v>2246</v>
      </c>
      <c r="D1542">
        <v>1</v>
      </c>
      <c r="F1542" s="9"/>
      <c r="H1542" s="4" t="s">
        <v>118</v>
      </c>
      <c r="I1542" t="s">
        <v>345</v>
      </c>
      <c r="J1542" t="s">
        <v>1086</v>
      </c>
      <c r="K1542">
        <v>0</v>
      </c>
      <c r="P1542">
        <f t="shared" si="52"/>
        <v>1</v>
      </c>
      <c r="S1542" t="str">
        <f t="shared" si="53"/>
        <v>Clubiona phragmitis</v>
      </c>
    </row>
    <row r="1543" spans="1:19" ht="12.75">
      <c r="A1543">
        <v>23817</v>
      </c>
      <c r="B1543" s="17" t="str">
        <f aca="true" t="shared" si="54" ref="B1543:B1553">HYPERLINK("http://observations.be/gebied/view/32595?from=2000-01-01&amp;to=2010-10-25&amp;sp="&amp;A1543,"Scheutbos")</f>
        <v>Scheutbos</v>
      </c>
      <c r="C1543" s="1" t="s">
        <v>723</v>
      </c>
      <c r="D1543">
        <v>1</v>
      </c>
      <c r="F1543" s="9" t="s">
        <v>1696</v>
      </c>
      <c r="H1543" s="4" t="s">
        <v>118</v>
      </c>
      <c r="I1543" t="s">
        <v>345</v>
      </c>
      <c r="K1543">
        <v>1</v>
      </c>
      <c r="P1543">
        <f t="shared" si="52"/>
        <v>1</v>
      </c>
      <c r="S1543" t="str">
        <f t="shared" si="53"/>
        <v>Clubiona reclusa</v>
      </c>
    </row>
    <row r="1544" spans="2:19" ht="12.75">
      <c r="B1544" s="17"/>
      <c r="C1544" s="1" t="s">
        <v>2596</v>
      </c>
      <c r="D1544">
        <v>1</v>
      </c>
      <c r="F1544" s="9"/>
      <c r="H1544" s="4" t="s">
        <v>118</v>
      </c>
      <c r="I1544" t="s">
        <v>345</v>
      </c>
      <c r="J1544" t="s">
        <v>1086</v>
      </c>
      <c r="P1544">
        <f t="shared" si="52"/>
        <v>1</v>
      </c>
      <c r="S1544" t="str">
        <f t="shared" si="53"/>
        <v>Clubiona terrestris</v>
      </c>
    </row>
    <row r="1545" spans="2:19" ht="12.75">
      <c r="B1545" s="17"/>
      <c r="C1545" s="1" t="s">
        <v>2617</v>
      </c>
      <c r="D1545">
        <v>1</v>
      </c>
      <c r="F1545" s="9"/>
      <c r="H1545" s="4" t="s">
        <v>118</v>
      </c>
      <c r="I1545" t="s">
        <v>134</v>
      </c>
      <c r="J1545" t="s">
        <v>1086</v>
      </c>
      <c r="P1545">
        <f t="shared" si="52"/>
        <v>1</v>
      </c>
      <c r="S1545" t="str">
        <f t="shared" si="53"/>
        <v>Cnephalocotes obscurus</v>
      </c>
    </row>
    <row r="1546" spans="1:19" ht="12.75">
      <c r="A1546">
        <v>23731</v>
      </c>
      <c r="B1546" s="17" t="str">
        <f t="shared" si="54"/>
        <v>Scheutbos</v>
      </c>
      <c r="C1546" s="1" t="s">
        <v>1085</v>
      </c>
      <c r="D1546">
        <v>1</v>
      </c>
      <c r="F1546" s="9" t="s">
        <v>1698</v>
      </c>
      <c r="H1546" s="4" t="s">
        <v>118</v>
      </c>
      <c r="I1546" t="s">
        <v>719</v>
      </c>
      <c r="J1546" t="s">
        <v>1086</v>
      </c>
      <c r="K1546">
        <v>1</v>
      </c>
      <c r="P1546">
        <f t="shared" si="52"/>
        <v>1</v>
      </c>
      <c r="S1546" t="str">
        <f t="shared" si="53"/>
        <v>Coelotes terrestris</v>
      </c>
    </row>
    <row r="1547" spans="2:19" ht="12.75">
      <c r="B1547" s="17"/>
      <c r="C1547" s="1" t="s">
        <v>2618</v>
      </c>
      <c r="D1547">
        <v>1</v>
      </c>
      <c r="F1547" s="9"/>
      <c r="H1547" s="4" t="s">
        <v>118</v>
      </c>
      <c r="I1547" t="s">
        <v>134</v>
      </c>
      <c r="J1547" t="s">
        <v>1086</v>
      </c>
      <c r="P1547">
        <f t="shared" si="52"/>
        <v>1</v>
      </c>
      <c r="S1547" t="str">
        <f t="shared" si="53"/>
        <v>Collinsia inerrans</v>
      </c>
    </row>
    <row r="1548" spans="2:19" ht="12.75">
      <c r="B1548" s="17" t="str">
        <f t="shared" si="54"/>
        <v>Scheutbos</v>
      </c>
      <c r="C1548" s="1" t="s">
        <v>665</v>
      </c>
      <c r="D1548">
        <v>1</v>
      </c>
      <c r="G1548" t="s">
        <v>666</v>
      </c>
      <c r="H1548" s="4" t="s">
        <v>118</v>
      </c>
      <c r="I1548" t="s">
        <v>457</v>
      </c>
      <c r="K1548">
        <v>0</v>
      </c>
      <c r="P1548">
        <f t="shared" si="52"/>
        <v>1</v>
      </c>
      <c r="S1548" t="str">
        <f t="shared" si="53"/>
        <v>Cyclosa conica</v>
      </c>
    </row>
    <row r="1549" spans="1:19" ht="12.75">
      <c r="A1549">
        <v>8725</v>
      </c>
      <c r="B1549" s="17" t="str">
        <f t="shared" si="54"/>
        <v>Scheutbos</v>
      </c>
      <c r="C1549" s="1" t="s">
        <v>1625</v>
      </c>
      <c r="D1549">
        <v>1</v>
      </c>
      <c r="H1549" s="4" t="s">
        <v>118</v>
      </c>
      <c r="I1549" t="s">
        <v>653</v>
      </c>
      <c r="J1549" t="s">
        <v>1152</v>
      </c>
      <c r="K1549">
        <v>1</v>
      </c>
      <c r="P1549">
        <f t="shared" si="52"/>
        <v>1</v>
      </c>
      <c r="S1549" t="str">
        <f t="shared" si="53"/>
        <v>Diaea dorsata</v>
      </c>
    </row>
    <row r="1550" spans="1:19" ht="12.75">
      <c r="A1550">
        <v>8752</v>
      </c>
      <c r="B1550" s="17" t="str">
        <f t="shared" si="54"/>
        <v>Scheutbos</v>
      </c>
      <c r="C1550" s="1" t="s">
        <v>714</v>
      </c>
      <c r="D1550">
        <v>1</v>
      </c>
      <c r="F1550" s="9" t="s">
        <v>1720</v>
      </c>
      <c r="H1550" s="4" t="s">
        <v>118</v>
      </c>
      <c r="I1550" t="s">
        <v>654</v>
      </c>
      <c r="K1550">
        <v>1</v>
      </c>
      <c r="P1550">
        <f t="shared" si="52"/>
        <v>1</v>
      </c>
      <c r="S1550" t="str">
        <f t="shared" si="53"/>
        <v>Dicranopalpus ramosus</v>
      </c>
    </row>
    <row r="1551" spans="1:19" ht="12.75">
      <c r="A1551">
        <v>23736</v>
      </c>
      <c r="B1551" s="17" t="str">
        <f t="shared" si="54"/>
        <v>Scheutbos</v>
      </c>
      <c r="C1551" s="1" t="s">
        <v>1088</v>
      </c>
      <c r="D1551">
        <v>1</v>
      </c>
      <c r="F1551" s="9" t="s">
        <v>1721</v>
      </c>
      <c r="H1551" s="4" t="s">
        <v>118</v>
      </c>
      <c r="I1551" t="s">
        <v>739</v>
      </c>
      <c r="J1551" t="s">
        <v>1086</v>
      </c>
      <c r="K1551">
        <v>1</v>
      </c>
      <c r="P1551">
        <f t="shared" si="52"/>
        <v>1</v>
      </c>
      <c r="S1551" t="str">
        <f t="shared" si="53"/>
        <v>Dictyna arundinacea</v>
      </c>
    </row>
    <row r="1552" spans="1:19" ht="12.75">
      <c r="A1552">
        <v>23741</v>
      </c>
      <c r="B1552" s="17" t="str">
        <f t="shared" si="54"/>
        <v>Scheutbos</v>
      </c>
      <c r="C1552" s="1" t="s">
        <v>1089</v>
      </c>
      <c r="D1552">
        <v>1</v>
      </c>
      <c r="F1552" s="9" t="s">
        <v>1722</v>
      </c>
      <c r="H1552" s="4" t="s">
        <v>118</v>
      </c>
      <c r="I1552" t="s">
        <v>739</v>
      </c>
      <c r="J1552" t="s">
        <v>1086</v>
      </c>
      <c r="K1552">
        <v>1</v>
      </c>
      <c r="P1552">
        <f t="shared" si="52"/>
        <v>1</v>
      </c>
      <c r="S1552" t="str">
        <f t="shared" si="53"/>
        <v>Dictyna uncinata</v>
      </c>
    </row>
    <row r="1553" spans="1:19" ht="12.75">
      <c r="A1553">
        <v>24061</v>
      </c>
      <c r="B1553" s="17" t="str">
        <f t="shared" si="54"/>
        <v>Scheutbos</v>
      </c>
      <c r="C1553" s="1" t="s">
        <v>1090</v>
      </c>
      <c r="D1553">
        <v>1</v>
      </c>
      <c r="F1553" s="9" t="s">
        <v>1723</v>
      </c>
      <c r="H1553" s="4" t="s">
        <v>118</v>
      </c>
      <c r="I1553" t="s">
        <v>134</v>
      </c>
      <c r="J1553" t="s">
        <v>1086</v>
      </c>
      <c r="K1553">
        <v>1</v>
      </c>
      <c r="P1553">
        <f t="shared" si="52"/>
        <v>1</v>
      </c>
      <c r="S1553" t="str">
        <f t="shared" si="53"/>
        <v>Dicymbium nigrum</v>
      </c>
    </row>
    <row r="1554" spans="2:19" ht="12.75">
      <c r="B1554" s="17"/>
      <c r="C1554" s="1" t="s">
        <v>2804</v>
      </c>
      <c r="D1554">
        <v>1</v>
      </c>
      <c r="F1554" s="9"/>
      <c r="H1554" s="4" t="s">
        <v>118</v>
      </c>
      <c r="I1554" t="s">
        <v>134</v>
      </c>
      <c r="J1554" t="s">
        <v>1086</v>
      </c>
      <c r="P1554">
        <f t="shared" si="52"/>
        <v>1</v>
      </c>
      <c r="S1554" t="str">
        <f t="shared" si="53"/>
        <v>Dicymbium nigrum brevisetosum</v>
      </c>
    </row>
    <row r="1555" spans="2:19" ht="12.75">
      <c r="B1555" s="17"/>
      <c r="C1555" s="1" t="s">
        <v>2805</v>
      </c>
      <c r="D1555">
        <v>1</v>
      </c>
      <c r="F1555" s="9"/>
      <c r="H1555" s="4" t="s">
        <v>118</v>
      </c>
      <c r="I1555" t="s">
        <v>134</v>
      </c>
      <c r="J1555" t="s">
        <v>1086</v>
      </c>
      <c r="P1555">
        <f t="shared" si="52"/>
        <v>1</v>
      </c>
      <c r="S1555" t="str">
        <f t="shared" si="53"/>
        <v>Diplocephalus cristatus</v>
      </c>
    </row>
    <row r="1556" spans="2:19" ht="12.75">
      <c r="B1556" s="17"/>
      <c r="C1556" s="1" t="s">
        <v>2619</v>
      </c>
      <c r="D1556">
        <v>1</v>
      </c>
      <c r="F1556" s="9"/>
      <c r="H1556" s="4" t="s">
        <v>118</v>
      </c>
      <c r="I1556" t="s">
        <v>134</v>
      </c>
      <c r="J1556" t="s">
        <v>1086</v>
      </c>
      <c r="P1556">
        <f t="shared" si="52"/>
        <v>1</v>
      </c>
      <c r="S1556" t="str">
        <f t="shared" si="53"/>
        <v>Diplocephalus latifrons</v>
      </c>
    </row>
    <row r="1557" spans="2:19" ht="12.75">
      <c r="B1557" s="17"/>
      <c r="C1557" s="1" t="s">
        <v>2620</v>
      </c>
      <c r="D1557">
        <v>1</v>
      </c>
      <c r="F1557" s="9"/>
      <c r="H1557" s="4" t="s">
        <v>118</v>
      </c>
      <c r="I1557" t="s">
        <v>134</v>
      </c>
      <c r="J1557" t="s">
        <v>1086</v>
      </c>
      <c r="P1557">
        <f t="shared" si="52"/>
        <v>1</v>
      </c>
      <c r="S1557" t="str">
        <f t="shared" si="53"/>
        <v>Diplocephalus permixtus</v>
      </c>
    </row>
    <row r="1558" spans="2:19" ht="12.75">
      <c r="B1558" s="17"/>
      <c r="C1558" s="1" t="s">
        <v>2621</v>
      </c>
      <c r="D1558">
        <v>1</v>
      </c>
      <c r="F1558" s="9"/>
      <c r="H1558" s="4" t="s">
        <v>118</v>
      </c>
      <c r="I1558" t="s">
        <v>134</v>
      </c>
      <c r="J1558" t="s">
        <v>1086</v>
      </c>
      <c r="P1558">
        <f t="shared" si="52"/>
        <v>1</v>
      </c>
      <c r="S1558" t="str">
        <f t="shared" si="53"/>
        <v>Diplocephalus picinus</v>
      </c>
    </row>
    <row r="1559" spans="2:19" ht="12.75">
      <c r="B1559" s="17"/>
      <c r="C1559" s="1" t="s">
        <v>2622</v>
      </c>
      <c r="D1559">
        <v>1</v>
      </c>
      <c r="F1559" s="9"/>
      <c r="H1559" s="4" t="s">
        <v>118</v>
      </c>
      <c r="I1559" t="s">
        <v>134</v>
      </c>
      <c r="J1559" t="s">
        <v>1086</v>
      </c>
      <c r="P1559">
        <f t="shared" si="52"/>
        <v>1</v>
      </c>
      <c r="S1559" t="str">
        <f t="shared" si="53"/>
        <v>Diplostyla concolor</v>
      </c>
    </row>
    <row r="1560" spans="2:19" ht="12.75">
      <c r="B1560" s="17"/>
      <c r="C1560" s="1" t="s">
        <v>2623</v>
      </c>
      <c r="D1560">
        <v>1</v>
      </c>
      <c r="F1560" s="9"/>
      <c r="H1560" s="4" t="s">
        <v>118</v>
      </c>
      <c r="I1560" t="s">
        <v>134</v>
      </c>
      <c r="J1560" t="s">
        <v>1086</v>
      </c>
      <c r="P1560">
        <f t="shared" si="52"/>
        <v>1</v>
      </c>
      <c r="S1560" t="str">
        <f t="shared" si="53"/>
        <v>Drapetisca socialis</v>
      </c>
    </row>
    <row r="1561" spans="2:19" ht="12.75">
      <c r="B1561" s="17"/>
      <c r="C1561" s="1" t="s">
        <v>2602</v>
      </c>
      <c r="D1561">
        <v>1</v>
      </c>
      <c r="F1561" s="9"/>
      <c r="H1561" s="4" t="s">
        <v>118</v>
      </c>
      <c r="I1561" t="s">
        <v>1092</v>
      </c>
      <c r="J1561" t="s">
        <v>1086</v>
      </c>
      <c r="P1561">
        <f t="shared" si="52"/>
        <v>1</v>
      </c>
      <c r="S1561" t="str">
        <f t="shared" si="53"/>
        <v>Drassodes cupreus</v>
      </c>
    </row>
    <row r="1562" spans="1:19" ht="12.75">
      <c r="A1562">
        <v>23787</v>
      </c>
      <c r="B1562" s="17" t="str">
        <f>HYPERLINK("http://observations.be/gebied/view/32595?from=2000-01-01&amp;to=2010-10-25&amp;sp="&amp;A1562,"Scheutbos")</f>
        <v>Scheutbos</v>
      </c>
      <c r="C1562" s="1" t="s">
        <v>1091</v>
      </c>
      <c r="D1562">
        <v>1</v>
      </c>
      <c r="H1562" s="4" t="s">
        <v>118</v>
      </c>
      <c r="I1562" t="s">
        <v>1092</v>
      </c>
      <c r="J1562" t="s">
        <v>1086</v>
      </c>
      <c r="K1562">
        <v>0</v>
      </c>
      <c r="P1562">
        <f t="shared" si="52"/>
        <v>1</v>
      </c>
      <c r="S1562" t="str">
        <f t="shared" si="53"/>
        <v>Drasyllus pusillus</v>
      </c>
    </row>
    <row r="1563" spans="2:19" ht="12.75">
      <c r="B1563" s="17" t="str">
        <f>HYPERLINK("http://observations.be/gebied/view/32595?from=2000-01-01&amp;to=2010-10-25&amp;sp="&amp;A1563,"Scheutbos")</f>
        <v>Scheutbos</v>
      </c>
      <c r="C1563" s="1" t="s">
        <v>1627</v>
      </c>
      <c r="D1563">
        <v>1</v>
      </c>
      <c r="H1563" s="4" t="s">
        <v>118</v>
      </c>
      <c r="I1563" t="s">
        <v>454</v>
      </c>
      <c r="K1563">
        <v>0</v>
      </c>
      <c r="P1563">
        <f t="shared" si="52"/>
        <v>1</v>
      </c>
      <c r="S1563" t="str">
        <f t="shared" si="53"/>
        <v>Enoplognatha latimana</v>
      </c>
    </row>
    <row r="1564" spans="1:19" ht="12.75">
      <c r="A1564">
        <v>8729</v>
      </c>
      <c r="B1564" s="17" t="str">
        <f>HYPERLINK("http://observations.be/gebied/view/32595?from=2000-01-01&amp;to=2010-10-25&amp;sp="&amp;A1564,"Scheutbos")</f>
        <v>Scheutbos</v>
      </c>
      <c r="C1564" s="1" t="s">
        <v>1628</v>
      </c>
      <c r="D1564">
        <v>1</v>
      </c>
      <c r="F1564" t="s">
        <v>241</v>
      </c>
      <c r="H1564" s="4" t="s">
        <v>118</v>
      </c>
      <c r="I1564" t="s">
        <v>454</v>
      </c>
      <c r="K1564">
        <v>1</v>
      </c>
      <c r="P1564">
        <f t="shared" si="52"/>
        <v>1</v>
      </c>
      <c r="S1564" t="str">
        <f t="shared" si="53"/>
        <v>Enoplognatha ovata</v>
      </c>
    </row>
    <row r="1565" spans="2:19" ht="12.75">
      <c r="B1565" s="17"/>
      <c r="C1565" s="1" t="s">
        <v>2665</v>
      </c>
      <c r="D1565">
        <v>1</v>
      </c>
      <c r="H1565" s="4" t="s">
        <v>118</v>
      </c>
      <c r="I1565" t="s">
        <v>454</v>
      </c>
      <c r="J1565" t="s">
        <v>1086</v>
      </c>
      <c r="P1565">
        <f t="shared" si="52"/>
        <v>1</v>
      </c>
      <c r="S1565" t="str">
        <f t="shared" si="53"/>
        <v>Enoplognatha thoracica</v>
      </c>
    </row>
    <row r="1566" spans="1:19" ht="12.75">
      <c r="A1566">
        <v>23966</v>
      </c>
      <c r="B1566" s="17" t="str">
        <f>HYPERLINK("http://observations.be/gebied/view/32595?from=2000-01-01&amp;to=2010-10-25&amp;sp="&amp;A1566,"Scheutbos")</f>
        <v>Scheutbos</v>
      </c>
      <c r="C1566" s="1" t="s">
        <v>1106</v>
      </c>
      <c r="D1566">
        <v>1</v>
      </c>
      <c r="F1566" t="s">
        <v>1739</v>
      </c>
      <c r="H1566" s="4" t="s">
        <v>118</v>
      </c>
      <c r="I1566" t="s">
        <v>454</v>
      </c>
      <c r="J1566" t="s">
        <v>1086</v>
      </c>
      <c r="K1566">
        <v>1</v>
      </c>
      <c r="P1566">
        <f t="shared" si="52"/>
        <v>1</v>
      </c>
      <c r="S1566" t="str">
        <f t="shared" si="53"/>
        <v>Episinus angulatus</v>
      </c>
    </row>
    <row r="1567" spans="2:19" ht="12.75">
      <c r="B1567" s="17"/>
      <c r="C1567" s="1" t="s">
        <v>2811</v>
      </c>
      <c r="D1567">
        <v>1</v>
      </c>
      <c r="H1567" s="4" t="s">
        <v>118</v>
      </c>
      <c r="I1567" t="s">
        <v>181</v>
      </c>
      <c r="J1567" t="s">
        <v>1086</v>
      </c>
      <c r="P1567">
        <f t="shared" si="52"/>
        <v>1</v>
      </c>
      <c r="S1567" t="str">
        <f t="shared" si="53"/>
        <v>Eratigena picta</v>
      </c>
    </row>
    <row r="1568" spans="1:19" ht="12.75">
      <c r="A1568">
        <v>24080</v>
      </c>
      <c r="B1568" s="17" t="str">
        <f>HYPERLINK("http://observations.be/gebied/view/32595?from=2000-01-01&amp;to=2010-10-25&amp;sp="&amp;A1568,"Scheutbos")</f>
        <v>Scheutbos</v>
      </c>
      <c r="C1568" s="1" t="s">
        <v>1093</v>
      </c>
      <c r="D1568">
        <v>1</v>
      </c>
      <c r="F1568" t="s">
        <v>1743</v>
      </c>
      <c r="H1568" s="4" t="s">
        <v>118</v>
      </c>
      <c r="I1568" t="s">
        <v>134</v>
      </c>
      <c r="J1568" t="s">
        <v>1086</v>
      </c>
      <c r="K1568">
        <v>1</v>
      </c>
      <c r="P1568">
        <f t="shared" si="52"/>
        <v>1</v>
      </c>
      <c r="S1568" t="str">
        <f t="shared" si="53"/>
        <v>Erigone atra</v>
      </c>
    </row>
    <row r="1569" spans="2:19" ht="12.75">
      <c r="B1569" s="17"/>
      <c r="C1569" s="1" t="s">
        <v>2624</v>
      </c>
      <c r="D1569">
        <v>1</v>
      </c>
      <c r="H1569" s="4" t="s">
        <v>118</v>
      </c>
      <c r="I1569" t="s">
        <v>134</v>
      </c>
      <c r="J1569" t="s">
        <v>1086</v>
      </c>
      <c r="P1569">
        <f t="shared" si="52"/>
        <v>1</v>
      </c>
      <c r="S1569" t="str">
        <f t="shared" si="53"/>
        <v>Erigone dentipalpis</v>
      </c>
    </row>
    <row r="1570" spans="2:19" ht="12.75">
      <c r="B1570" s="17"/>
      <c r="C1570" s="1" t="s">
        <v>2662</v>
      </c>
      <c r="D1570">
        <v>1</v>
      </c>
      <c r="H1570" s="4" t="s">
        <v>118</v>
      </c>
      <c r="I1570" t="s">
        <v>67</v>
      </c>
      <c r="J1570" t="s">
        <v>1086</v>
      </c>
      <c r="P1570">
        <f t="shared" si="52"/>
        <v>1</v>
      </c>
      <c r="S1570" t="str">
        <f t="shared" si="53"/>
        <v>Euophrys frontalis</v>
      </c>
    </row>
    <row r="1571" spans="2:19" ht="12.75">
      <c r="B1571" s="17"/>
      <c r="C1571" s="1" t="s">
        <v>2818</v>
      </c>
      <c r="D1571">
        <v>1</v>
      </c>
      <c r="H1571" s="4" t="s">
        <v>118</v>
      </c>
      <c r="I1571" t="s">
        <v>67</v>
      </c>
      <c r="J1571" t="s">
        <v>1086</v>
      </c>
      <c r="P1571">
        <f t="shared" si="52"/>
        <v>1</v>
      </c>
      <c r="S1571" t="str">
        <f t="shared" si="53"/>
        <v>Evarcha arcuata</v>
      </c>
    </row>
    <row r="1572" spans="2:19" ht="12.75">
      <c r="B1572" s="17"/>
      <c r="C1572" s="1" t="s">
        <v>2808</v>
      </c>
      <c r="D1572">
        <v>1</v>
      </c>
      <c r="H1572" s="4" t="s">
        <v>118</v>
      </c>
      <c r="I1572" t="s">
        <v>457</v>
      </c>
      <c r="J1572" t="s">
        <v>1086</v>
      </c>
      <c r="P1572">
        <f t="shared" si="52"/>
        <v>1</v>
      </c>
      <c r="S1572" t="str">
        <f t="shared" si="53"/>
        <v>Gibbaranea gibbosa</v>
      </c>
    </row>
    <row r="1573" spans="2:19" ht="12.75">
      <c r="B1573" s="17" t="str">
        <f>HYPERLINK("http://observations.be/gebied/view/32595?from=2000-01-01&amp;to=2010-10-25&amp;sp="&amp;A1573,"Scheutbos")</f>
        <v>Scheutbos</v>
      </c>
      <c r="C1573" s="1" t="s">
        <v>740</v>
      </c>
      <c r="D1573">
        <v>1</v>
      </c>
      <c r="F1573" t="s">
        <v>1757</v>
      </c>
      <c r="H1573" s="4" t="s">
        <v>118</v>
      </c>
      <c r="I1573" t="s">
        <v>134</v>
      </c>
      <c r="K1573">
        <v>0</v>
      </c>
      <c r="P1573">
        <f t="shared" si="52"/>
        <v>1</v>
      </c>
      <c r="S1573" t="str">
        <f t="shared" si="53"/>
        <v>Gnathonarium dentatum</v>
      </c>
    </row>
    <row r="1574" spans="2:19" ht="12.75">
      <c r="B1574" s="17"/>
      <c r="C1574" s="1" t="s">
        <v>2625</v>
      </c>
      <c r="D1574">
        <v>1</v>
      </c>
      <c r="H1574" s="4" t="s">
        <v>118</v>
      </c>
      <c r="I1574" t="s">
        <v>134</v>
      </c>
      <c r="J1574" t="s">
        <v>1086</v>
      </c>
      <c r="P1574">
        <f t="shared" si="52"/>
        <v>1</v>
      </c>
      <c r="S1574" t="str">
        <f t="shared" si="53"/>
        <v>Gongylidiellum vivum</v>
      </c>
    </row>
    <row r="1575" spans="1:19" ht="12.75">
      <c r="A1575">
        <v>24095</v>
      </c>
      <c r="B1575" s="17" t="str">
        <f>HYPERLINK("http://observations.be/gebied/view/32595?from=2000-01-01&amp;to=2010-10-25&amp;sp="&amp;A1575,"Scheutbos")</f>
        <v>Scheutbos</v>
      </c>
      <c r="C1575" s="1" t="s">
        <v>1094</v>
      </c>
      <c r="D1575">
        <v>1</v>
      </c>
      <c r="F1575" t="s">
        <v>1758</v>
      </c>
      <c r="H1575" s="4" t="s">
        <v>118</v>
      </c>
      <c r="I1575" t="s">
        <v>134</v>
      </c>
      <c r="J1575" t="s">
        <v>1086</v>
      </c>
      <c r="K1575">
        <v>1</v>
      </c>
      <c r="P1575">
        <f t="shared" si="52"/>
        <v>1</v>
      </c>
      <c r="S1575" t="str">
        <f t="shared" si="53"/>
        <v>Gongylidium rufipes</v>
      </c>
    </row>
    <row r="1576" spans="2:19" ht="12.75">
      <c r="B1576" s="17"/>
      <c r="C1576" s="1" t="s">
        <v>2607</v>
      </c>
      <c r="D1576">
        <v>1</v>
      </c>
      <c r="H1576" s="4" t="s">
        <v>118</v>
      </c>
      <c r="I1576" t="s">
        <v>2606</v>
      </c>
      <c r="J1576" t="s">
        <v>1086</v>
      </c>
      <c r="P1576">
        <f t="shared" si="52"/>
        <v>1</v>
      </c>
      <c r="S1576" t="str">
        <f t="shared" si="53"/>
        <v>Hahnia nava</v>
      </c>
    </row>
    <row r="1577" spans="1:19" ht="12.75">
      <c r="A1577">
        <v>23882</v>
      </c>
      <c r="B1577" s="17" t="str">
        <f>HYPERLINK("http://observations.be/gebied/view/32595?from=2000-01-01&amp;to=2010-10-25&amp;sp="&amp;A1577,"Scheutbos")</f>
        <v>Scheutbos</v>
      </c>
      <c r="C1577" s="1" t="s">
        <v>721</v>
      </c>
      <c r="D1577">
        <v>1</v>
      </c>
      <c r="F1577" t="s">
        <v>1765</v>
      </c>
      <c r="H1577" s="4" t="s">
        <v>118</v>
      </c>
      <c r="I1577" t="s">
        <v>67</v>
      </c>
      <c r="K1577">
        <v>1</v>
      </c>
      <c r="P1577">
        <f t="shared" si="52"/>
        <v>1</v>
      </c>
      <c r="S1577" t="str">
        <f t="shared" si="53"/>
        <v>Heliophanus auratus</v>
      </c>
    </row>
    <row r="1578" spans="1:19" ht="12.75">
      <c r="A1578">
        <v>19178</v>
      </c>
      <c r="B1578" s="17" t="str">
        <f>HYPERLINK("http://observations.be/gebied/view/32595?from=2000-01-01&amp;to=2010-10-25&amp;sp="&amp;A1578,"Scheutbos")</f>
        <v>Scheutbos</v>
      </c>
      <c r="C1578" s="1" t="s">
        <v>1102</v>
      </c>
      <c r="D1578">
        <v>1</v>
      </c>
      <c r="F1578" t="s">
        <v>1766</v>
      </c>
      <c r="H1578" s="4" t="s">
        <v>118</v>
      </c>
      <c r="I1578" t="s">
        <v>67</v>
      </c>
      <c r="J1578" t="s">
        <v>1086</v>
      </c>
      <c r="K1578">
        <v>1</v>
      </c>
      <c r="P1578">
        <f t="shared" si="52"/>
        <v>1</v>
      </c>
      <c r="S1578" t="str">
        <f t="shared" si="53"/>
        <v>Heliophanus cupreus</v>
      </c>
    </row>
    <row r="1579" spans="2:19" ht="12.75">
      <c r="B1579" s="17"/>
      <c r="C1579" s="13" t="s">
        <v>2305</v>
      </c>
      <c r="D1579">
        <v>1</v>
      </c>
      <c r="H1579" s="8" t="s">
        <v>118</v>
      </c>
      <c r="I1579" s="9" t="s">
        <v>134</v>
      </c>
      <c r="J1579" s="9" t="s">
        <v>1086</v>
      </c>
      <c r="K1579">
        <v>0</v>
      </c>
      <c r="P1579">
        <f t="shared" si="52"/>
        <v>1</v>
      </c>
      <c r="S1579" t="str">
        <f t="shared" si="53"/>
        <v>Hypomma bituberculatum</v>
      </c>
    </row>
    <row r="1580" spans="2:19" ht="12.75">
      <c r="B1580" s="17" t="str">
        <f>HYPERLINK("http://observations.be/gebied/view/32595?from=2000-01-01&amp;to=2010-10-25&amp;sp="&amp;A1580,"Scheutbos")</f>
        <v>Scheutbos</v>
      </c>
      <c r="C1580" s="2" t="s">
        <v>1220</v>
      </c>
      <c r="D1580">
        <v>1</v>
      </c>
      <c r="G1580" t="s">
        <v>590</v>
      </c>
      <c r="H1580" s="4" t="s">
        <v>118</v>
      </c>
      <c r="I1580" t="s">
        <v>328</v>
      </c>
      <c r="K1580">
        <v>0</v>
      </c>
      <c r="L1580">
        <v>1</v>
      </c>
      <c r="P1580">
        <f t="shared" si="52"/>
        <v>1</v>
      </c>
      <c r="S1580" t="str">
        <f t="shared" si="53"/>
        <v>Ixodes sp</v>
      </c>
    </row>
    <row r="1581" spans="2:19" ht="12.75">
      <c r="B1581" s="17" t="str">
        <f>HYPERLINK("http://observations.be/gebied/view/32595?from=2000-01-01&amp;to=2010-10-25&amp;sp="&amp;A1581,"Scheutbos")</f>
        <v>Scheutbos</v>
      </c>
      <c r="C1581" s="1" t="s">
        <v>1385</v>
      </c>
      <c r="D1581">
        <v>1</v>
      </c>
      <c r="F1581" t="s">
        <v>1779</v>
      </c>
      <c r="H1581" s="4" t="s">
        <v>118</v>
      </c>
      <c r="I1581" t="s">
        <v>457</v>
      </c>
      <c r="J1581" t="s">
        <v>1086</v>
      </c>
      <c r="K1581">
        <v>0</v>
      </c>
      <c r="P1581">
        <f t="shared" si="52"/>
        <v>1</v>
      </c>
      <c r="S1581" t="str">
        <f t="shared" si="53"/>
        <v>Larinioides cornutus</v>
      </c>
    </row>
    <row r="1582" spans="2:19" ht="12.75">
      <c r="B1582" s="17"/>
      <c r="C1582" s="1" t="s">
        <v>2600</v>
      </c>
      <c r="D1582">
        <v>1</v>
      </c>
      <c r="H1582" s="4" t="s">
        <v>118</v>
      </c>
      <c r="I1582" t="s">
        <v>739</v>
      </c>
      <c r="J1582" t="s">
        <v>1086</v>
      </c>
      <c r="P1582">
        <f t="shared" si="52"/>
        <v>1</v>
      </c>
      <c r="S1582" t="str">
        <f t="shared" si="53"/>
        <v>Lathys humilis</v>
      </c>
    </row>
    <row r="1583" spans="2:19" ht="12.75">
      <c r="B1583" s="17"/>
      <c r="C1583" s="1" t="s">
        <v>2626</v>
      </c>
      <c r="D1583">
        <v>1</v>
      </c>
      <c r="H1583" s="4" t="s">
        <v>118</v>
      </c>
      <c r="I1583" t="s">
        <v>134</v>
      </c>
      <c r="J1583" t="s">
        <v>1086</v>
      </c>
      <c r="P1583">
        <f t="shared" si="52"/>
        <v>1</v>
      </c>
      <c r="S1583" t="str">
        <f aca="true" t="shared" si="55" ref="S1583:S1589">C1583</f>
        <v>Leptorhoptrum robustum</v>
      </c>
    </row>
    <row r="1584" spans="1:19" ht="12.75">
      <c r="A1584">
        <v>18911</v>
      </c>
      <c r="B1584" s="17" t="str">
        <f>HYPERLINK("http://observations.be/gebied/view/32595?from=2000-01-01&amp;to=2010-10-25&amp;sp="&amp;A1584,"Scheutbos")</f>
        <v>Scheutbos</v>
      </c>
      <c r="C1584" s="1" t="s">
        <v>133</v>
      </c>
      <c r="D1584">
        <v>1</v>
      </c>
      <c r="F1584" t="s">
        <v>1789</v>
      </c>
      <c r="G1584" t="s">
        <v>1790</v>
      </c>
      <c r="H1584" s="4" t="s">
        <v>118</v>
      </c>
      <c r="I1584" t="s">
        <v>134</v>
      </c>
      <c r="J1584" t="s">
        <v>1086</v>
      </c>
      <c r="K1584">
        <v>1</v>
      </c>
      <c r="P1584">
        <f aca="true" t="shared" si="56" ref="P1584:P1663">D1584</f>
        <v>1</v>
      </c>
      <c r="S1584" t="str">
        <f t="shared" si="55"/>
        <v>Linyphia triangularis</v>
      </c>
    </row>
    <row r="1585" spans="2:19" ht="12.75">
      <c r="B1585" s="17" t="str">
        <f>HYPERLINK("http://observations.be/gebied/view/32595?from=2000-01-01&amp;to=2010-10-25&amp;sp="&amp;A1585,"Scheutbos")</f>
        <v>Scheutbos</v>
      </c>
      <c r="C1585" s="1" t="s">
        <v>651</v>
      </c>
      <c r="D1585">
        <v>1</v>
      </c>
      <c r="H1585" s="4" t="s">
        <v>118</v>
      </c>
      <c r="I1585" t="s">
        <v>652</v>
      </c>
      <c r="K1585">
        <v>0</v>
      </c>
      <c r="P1585">
        <f t="shared" si="56"/>
        <v>1</v>
      </c>
      <c r="S1585" t="str">
        <f t="shared" si="55"/>
        <v>Liocranidae sp</v>
      </c>
    </row>
    <row r="1586" spans="2:19" ht="12.75">
      <c r="B1586" s="17"/>
      <c r="C1586" s="1" t="s">
        <v>2627</v>
      </c>
      <c r="D1586">
        <v>1</v>
      </c>
      <c r="H1586" s="4" t="s">
        <v>118</v>
      </c>
      <c r="I1586" t="s">
        <v>134</v>
      </c>
      <c r="J1586" t="s">
        <v>1086</v>
      </c>
      <c r="P1586">
        <f t="shared" si="56"/>
        <v>1</v>
      </c>
      <c r="S1586" t="str">
        <f t="shared" si="55"/>
        <v>Lophomma punctatum</v>
      </c>
    </row>
    <row r="1587" spans="2:19" ht="12.75">
      <c r="B1587" s="17" t="str">
        <f>HYPERLINK("http://observations.be/gebied/view/32595?from=2000-01-01&amp;to=2010-10-25&amp;sp="&amp;A1587,"Scheutbos")</f>
        <v>Scheutbos</v>
      </c>
      <c r="C1587" s="1" t="s">
        <v>648</v>
      </c>
      <c r="D1587">
        <v>0</v>
      </c>
      <c r="E1587">
        <v>306</v>
      </c>
      <c r="F1587" t="s">
        <v>190</v>
      </c>
      <c r="H1587" s="4" t="s">
        <v>118</v>
      </c>
      <c r="I1587" t="s">
        <v>458</v>
      </c>
      <c r="K1587">
        <v>0</v>
      </c>
      <c r="P1587">
        <f t="shared" si="56"/>
        <v>0</v>
      </c>
      <c r="S1587" t="str">
        <f t="shared" si="55"/>
        <v>Lycosidae sp</v>
      </c>
    </row>
    <row r="1588" spans="2:19" ht="12.75">
      <c r="B1588" s="17"/>
      <c r="C1588" s="1" t="s">
        <v>2812</v>
      </c>
      <c r="D1588">
        <v>1</v>
      </c>
      <c r="H1588" s="4" t="s">
        <v>118</v>
      </c>
      <c r="I1588" t="s">
        <v>134</v>
      </c>
      <c r="J1588" t="s">
        <v>1086</v>
      </c>
      <c r="P1588">
        <f t="shared" si="56"/>
        <v>1</v>
      </c>
      <c r="S1588" t="str">
        <f t="shared" si="55"/>
        <v>Micrargus rufus</v>
      </c>
    </row>
    <row r="1589" spans="2:19" ht="12.75">
      <c r="B1589" s="17"/>
      <c r="C1589" s="23" t="s">
        <v>3387</v>
      </c>
      <c r="D1589">
        <v>1</v>
      </c>
      <c r="H1589" s="8" t="s">
        <v>118</v>
      </c>
      <c r="I1589" s="9" t="s">
        <v>67</v>
      </c>
      <c r="J1589" s="9" t="s">
        <v>3224</v>
      </c>
      <c r="P1589">
        <f t="shared" si="56"/>
        <v>1</v>
      </c>
      <c r="S1589" t="str">
        <f t="shared" si="55"/>
        <v>Macaroeris nidicolens</v>
      </c>
    </row>
    <row r="1590" spans="1:19" ht="12.75">
      <c r="A1590">
        <v>9385</v>
      </c>
      <c r="B1590" s="17" t="str">
        <f>HYPERLINK("http://observations.be/gebied/view/32595?from=2000-01-01&amp;to=2010-10-25&amp;sp="&amp;A1590,"Scheutbos")</f>
        <v>Scheutbos</v>
      </c>
      <c r="C1590" s="1" t="s">
        <v>649</v>
      </c>
      <c r="D1590">
        <v>1</v>
      </c>
      <c r="F1590" t="s">
        <v>1804</v>
      </c>
      <c r="G1590" t="s">
        <v>650</v>
      </c>
      <c r="H1590" s="4" t="s">
        <v>118</v>
      </c>
      <c r="I1590" t="s">
        <v>457</v>
      </c>
      <c r="K1590">
        <v>1</v>
      </c>
      <c r="P1590">
        <f t="shared" si="56"/>
        <v>1</v>
      </c>
      <c r="S1590" t="str">
        <f aca="true" t="shared" si="57" ref="S1590:S1663">C1590</f>
        <v>Mangora acalypha</v>
      </c>
    </row>
    <row r="1591" spans="1:19" ht="12.75">
      <c r="A1591">
        <v>8338</v>
      </c>
      <c r="B1591" s="17" t="str">
        <f>HYPERLINK("http://observations.be/gebied/view/32595?from=2000-01-01&amp;to=2010-10-25&amp;sp="&amp;A1591,"Scheutbos")</f>
        <v>Scheutbos</v>
      </c>
      <c r="C1591" s="1" t="s">
        <v>676</v>
      </c>
      <c r="D1591">
        <v>1</v>
      </c>
      <c r="F1591" t="s">
        <v>1806</v>
      </c>
      <c r="H1591" s="4" t="s">
        <v>118</v>
      </c>
      <c r="I1591" t="s">
        <v>67</v>
      </c>
      <c r="J1591" t="s">
        <v>1086</v>
      </c>
      <c r="K1591">
        <v>1</v>
      </c>
      <c r="P1591">
        <f t="shared" si="56"/>
        <v>1</v>
      </c>
      <c r="S1591" t="str">
        <f t="shared" si="57"/>
        <v>Marpissa muscosa</v>
      </c>
    </row>
    <row r="1592" spans="2:19" ht="12.75">
      <c r="B1592" s="17"/>
      <c r="C1592" s="1" t="s">
        <v>2628</v>
      </c>
      <c r="D1592">
        <v>1</v>
      </c>
      <c r="H1592" s="4" t="s">
        <v>118</v>
      </c>
      <c r="I1592" t="s">
        <v>134</v>
      </c>
      <c r="J1592" t="s">
        <v>1086</v>
      </c>
      <c r="P1592">
        <f t="shared" si="56"/>
        <v>1</v>
      </c>
      <c r="S1592" t="str">
        <f t="shared" si="57"/>
        <v>Maso sundevalli</v>
      </c>
    </row>
    <row r="1593" spans="2:19" ht="12.75">
      <c r="B1593" s="17"/>
      <c r="C1593" s="1" t="s">
        <v>2629</v>
      </c>
      <c r="D1593">
        <v>1</v>
      </c>
      <c r="H1593" s="4" t="s">
        <v>118</v>
      </c>
      <c r="I1593" t="s">
        <v>134</v>
      </c>
      <c r="J1593" t="s">
        <v>1086</v>
      </c>
      <c r="P1593">
        <f t="shared" si="56"/>
        <v>1</v>
      </c>
      <c r="S1593" t="str">
        <f t="shared" si="57"/>
        <v>Meioneta rurestris</v>
      </c>
    </row>
    <row r="1594" spans="2:19" ht="12.75">
      <c r="B1594" s="17"/>
      <c r="C1594" s="1" t="s">
        <v>2630</v>
      </c>
      <c r="D1594">
        <v>1</v>
      </c>
      <c r="H1594" s="4" t="s">
        <v>118</v>
      </c>
      <c r="I1594" t="s">
        <v>134</v>
      </c>
      <c r="J1594" t="s">
        <v>1086</v>
      </c>
      <c r="P1594">
        <f t="shared" si="56"/>
        <v>1</v>
      </c>
      <c r="S1594" t="str">
        <f t="shared" si="57"/>
        <v>Mermessus trilobatus</v>
      </c>
    </row>
    <row r="1595" spans="1:19" ht="12.75">
      <c r="A1595">
        <v>8731</v>
      </c>
      <c r="B1595" s="17" t="str">
        <f>HYPERLINK("http://observations.be/gebied/view/32595?from=2000-01-01&amp;to=2010-10-25&amp;sp="&amp;A1595,"Scheutbos")</f>
        <v>Scheutbos</v>
      </c>
      <c r="C1595" s="1" t="s">
        <v>1308</v>
      </c>
      <c r="D1595">
        <v>1</v>
      </c>
      <c r="F1595" t="s">
        <v>1815</v>
      </c>
      <c r="H1595" s="4" t="s">
        <v>118</v>
      </c>
      <c r="I1595" t="s">
        <v>112</v>
      </c>
      <c r="K1595">
        <v>1</v>
      </c>
      <c r="P1595">
        <f t="shared" si="56"/>
        <v>1</v>
      </c>
      <c r="S1595" t="str">
        <f t="shared" si="57"/>
        <v>Metellina (Meta) segmentata</v>
      </c>
    </row>
    <row r="1596" spans="1:19" ht="12.75">
      <c r="A1596">
        <v>8732</v>
      </c>
      <c r="B1596" s="17" t="str">
        <f>HYPERLINK("http://observations.be/gebied/view/32595?from=2000-01-01&amp;to=2010-10-25&amp;sp="&amp;A1596,"Scheutbos")</f>
        <v>Scheutbos</v>
      </c>
      <c r="C1596" s="1" t="s">
        <v>1103</v>
      </c>
      <c r="D1596">
        <v>1</v>
      </c>
      <c r="F1596" t="s">
        <v>1814</v>
      </c>
      <c r="H1596" s="4" t="s">
        <v>118</v>
      </c>
      <c r="I1596" t="s">
        <v>112</v>
      </c>
      <c r="J1596" t="s">
        <v>1086</v>
      </c>
      <c r="K1596">
        <v>1</v>
      </c>
      <c r="P1596">
        <f t="shared" si="56"/>
        <v>1</v>
      </c>
      <c r="S1596" t="str">
        <f t="shared" si="57"/>
        <v>Metellina mengei</v>
      </c>
    </row>
    <row r="1597" spans="2:19" ht="12.75">
      <c r="B1597" s="17"/>
      <c r="C1597" s="1" t="s">
        <v>2601</v>
      </c>
      <c r="D1597">
        <v>1</v>
      </c>
      <c r="H1597" s="4" t="s">
        <v>118</v>
      </c>
      <c r="I1597" t="s">
        <v>1092</v>
      </c>
      <c r="J1597" t="s">
        <v>1086</v>
      </c>
      <c r="P1597">
        <f t="shared" si="56"/>
        <v>1</v>
      </c>
      <c r="S1597" t="str">
        <f t="shared" si="57"/>
        <v>Micaria pulicaria</v>
      </c>
    </row>
    <row r="1598" spans="2:19" ht="12.75">
      <c r="B1598" s="17"/>
      <c r="C1598" s="1" t="s">
        <v>2631</v>
      </c>
      <c r="D1598">
        <v>1</v>
      </c>
      <c r="H1598" s="4" t="s">
        <v>118</v>
      </c>
      <c r="I1598" t="s">
        <v>134</v>
      </c>
      <c r="J1598" t="s">
        <v>1086</v>
      </c>
      <c r="P1598">
        <f t="shared" si="56"/>
        <v>1</v>
      </c>
      <c r="S1598" t="str">
        <f t="shared" si="57"/>
        <v>Micrargus herbigradus</v>
      </c>
    </row>
    <row r="1599" spans="2:19" ht="12.75">
      <c r="B1599" s="17"/>
      <c r="C1599" s="1" t="s">
        <v>2806</v>
      </c>
      <c r="D1599">
        <v>1</v>
      </c>
      <c r="H1599" s="4" t="s">
        <v>118</v>
      </c>
      <c r="I1599" t="s">
        <v>134</v>
      </c>
      <c r="J1599" t="s">
        <v>1086</v>
      </c>
      <c r="P1599">
        <f t="shared" si="56"/>
        <v>1</v>
      </c>
      <c r="S1599" t="str">
        <f t="shared" si="57"/>
        <v>Micrargus subaequalis</v>
      </c>
    </row>
    <row r="1600" spans="2:19" ht="12.75">
      <c r="B1600" s="17"/>
      <c r="C1600" s="1" t="s">
        <v>2632</v>
      </c>
      <c r="D1600">
        <v>1</v>
      </c>
      <c r="H1600" s="4" t="s">
        <v>118</v>
      </c>
      <c r="I1600" t="s">
        <v>134</v>
      </c>
      <c r="J1600" t="s">
        <v>1086</v>
      </c>
      <c r="P1600">
        <f t="shared" si="56"/>
        <v>1</v>
      </c>
      <c r="S1600" t="str">
        <f t="shared" si="57"/>
        <v>Microneta viaria</v>
      </c>
    </row>
    <row r="1601" spans="1:19" ht="12.75">
      <c r="A1601">
        <v>8726</v>
      </c>
      <c r="B1601" s="17" t="str">
        <f>HYPERLINK("http://observations.be/gebied/view/32595?from=2000-01-01&amp;to=2010-10-25&amp;sp="&amp;A1601,"Scheutbos")</f>
        <v>Scheutbos</v>
      </c>
      <c r="C1601" s="1" t="s">
        <v>1386</v>
      </c>
      <c r="D1601">
        <v>1</v>
      </c>
      <c r="F1601" t="s">
        <v>1816</v>
      </c>
      <c r="H1601" s="4" t="s">
        <v>118</v>
      </c>
      <c r="I1601" t="s">
        <v>653</v>
      </c>
      <c r="J1601" t="s">
        <v>1086</v>
      </c>
      <c r="K1601">
        <v>1</v>
      </c>
      <c r="P1601">
        <f t="shared" si="56"/>
        <v>1</v>
      </c>
      <c r="S1601" t="str">
        <f t="shared" si="57"/>
        <v>Misumena vatia</v>
      </c>
    </row>
    <row r="1602" spans="2:19" ht="12.75">
      <c r="B1602" s="17"/>
      <c r="C1602" s="1" t="s">
        <v>2633</v>
      </c>
      <c r="D1602">
        <v>1</v>
      </c>
      <c r="H1602" s="4" t="s">
        <v>118</v>
      </c>
      <c r="I1602" t="s">
        <v>134</v>
      </c>
      <c r="J1602" t="s">
        <v>1086</v>
      </c>
      <c r="P1602">
        <f t="shared" si="56"/>
        <v>1</v>
      </c>
      <c r="S1602" t="str">
        <f t="shared" si="57"/>
        <v>Monocephalus fuscipes</v>
      </c>
    </row>
    <row r="1603" spans="2:19" ht="12.75">
      <c r="B1603" s="17"/>
      <c r="C1603" s="1" t="s">
        <v>2076</v>
      </c>
      <c r="D1603">
        <v>1</v>
      </c>
      <c r="G1603" t="s">
        <v>2077</v>
      </c>
      <c r="H1603" s="4" t="s">
        <v>118</v>
      </c>
      <c r="I1603" t="s">
        <v>2078</v>
      </c>
      <c r="K1603">
        <v>1</v>
      </c>
      <c r="P1603">
        <f t="shared" si="56"/>
        <v>1</v>
      </c>
      <c r="S1603" t="str">
        <f t="shared" si="57"/>
        <v>Neobisium sp</v>
      </c>
    </row>
    <row r="1604" spans="2:19" ht="12.75">
      <c r="B1604" s="17"/>
      <c r="C1604" s="13" t="s">
        <v>2307</v>
      </c>
      <c r="D1604">
        <v>1</v>
      </c>
      <c r="H1604" s="8" t="s">
        <v>118</v>
      </c>
      <c r="I1604" s="9" t="s">
        <v>454</v>
      </c>
      <c r="J1604" s="9" t="s">
        <v>1086</v>
      </c>
      <c r="K1604">
        <v>0</v>
      </c>
      <c r="P1604">
        <f t="shared" si="56"/>
        <v>1</v>
      </c>
      <c r="S1604" t="str">
        <f t="shared" si="57"/>
        <v>Neottiura bimaculata</v>
      </c>
    </row>
    <row r="1605" spans="1:19" ht="12.75">
      <c r="A1605">
        <v>24141</v>
      </c>
      <c r="B1605" s="17" t="str">
        <f>HYPERLINK("http://observations.be/gebied/view/32595?from=2000-01-01&amp;to=2010-10-25&amp;sp="&amp;A1605,"Scheutbos")</f>
        <v>Scheutbos</v>
      </c>
      <c r="C1605" s="1" t="s">
        <v>1095</v>
      </c>
      <c r="D1605">
        <v>1</v>
      </c>
      <c r="F1605" t="s">
        <v>1830</v>
      </c>
      <c r="H1605" s="4" t="s">
        <v>118</v>
      </c>
      <c r="I1605" t="s">
        <v>134</v>
      </c>
      <c r="J1605" t="s">
        <v>1086</v>
      </c>
      <c r="K1605">
        <v>1</v>
      </c>
      <c r="P1605">
        <f t="shared" si="56"/>
        <v>1</v>
      </c>
      <c r="S1605" t="str">
        <f t="shared" si="57"/>
        <v>Neriene clathrata </v>
      </c>
    </row>
    <row r="1606" spans="2:19" ht="12.75">
      <c r="B1606" s="17"/>
      <c r="C1606" s="1" t="s">
        <v>2247</v>
      </c>
      <c r="D1606">
        <v>1</v>
      </c>
      <c r="H1606" s="4" t="s">
        <v>118</v>
      </c>
      <c r="I1606" t="s">
        <v>134</v>
      </c>
      <c r="J1606" t="s">
        <v>1086</v>
      </c>
      <c r="K1606">
        <v>0</v>
      </c>
      <c r="P1606">
        <f t="shared" si="56"/>
        <v>1</v>
      </c>
      <c r="S1606" t="str">
        <f t="shared" si="57"/>
        <v>Neriene furtiva</v>
      </c>
    </row>
    <row r="1607" spans="2:19" ht="12.75">
      <c r="B1607" s="17"/>
      <c r="C1607" s="1" t="s">
        <v>2248</v>
      </c>
      <c r="D1607">
        <v>1</v>
      </c>
      <c r="H1607" s="4" t="s">
        <v>118</v>
      </c>
      <c r="I1607" t="s">
        <v>134</v>
      </c>
      <c r="J1607" t="s">
        <v>1086</v>
      </c>
      <c r="K1607">
        <v>0</v>
      </c>
      <c r="P1607">
        <f t="shared" si="56"/>
        <v>1</v>
      </c>
      <c r="S1607" t="str">
        <f t="shared" si="57"/>
        <v>Neriene montana</v>
      </c>
    </row>
    <row r="1608" spans="2:19" ht="12.75">
      <c r="B1608" s="17"/>
      <c r="C1608" s="1" t="s">
        <v>2660</v>
      </c>
      <c r="D1608">
        <v>1</v>
      </c>
      <c r="H1608" s="4" t="s">
        <v>118</v>
      </c>
      <c r="I1608" t="s">
        <v>2661</v>
      </c>
      <c r="J1608" t="s">
        <v>1086</v>
      </c>
      <c r="P1608">
        <f t="shared" si="56"/>
        <v>1</v>
      </c>
      <c r="S1608" t="str">
        <f t="shared" si="57"/>
        <v>Nesticus cellulanus</v>
      </c>
    </row>
    <row r="1609" spans="2:19" ht="12.75">
      <c r="B1609" s="17" t="str">
        <f>HYPERLINK("http://observations.be/gebied/view/32595?from=2000-01-01&amp;to=2010-10-25&amp;sp="&amp;A1609,"Scheutbos")</f>
        <v>Scheutbos</v>
      </c>
      <c r="C1609" s="1" t="s">
        <v>738</v>
      </c>
      <c r="D1609">
        <v>1</v>
      </c>
      <c r="F1609" t="s">
        <v>1836</v>
      </c>
      <c r="H1609" s="4" t="s">
        <v>118</v>
      </c>
      <c r="I1609" t="s">
        <v>739</v>
      </c>
      <c r="K1609">
        <v>0</v>
      </c>
      <c r="P1609">
        <f t="shared" si="56"/>
        <v>1</v>
      </c>
      <c r="S1609" t="str">
        <f t="shared" si="57"/>
        <v>Nigma flavescens</v>
      </c>
    </row>
    <row r="1610" spans="2:19" ht="12.75">
      <c r="B1610" s="17" t="str">
        <f>HYPERLINK("http://observations.be/gebied/view/32595?from=2000-01-01&amp;to=2010-10-25&amp;sp="&amp;A1610,"Scheutbos")</f>
        <v>Scheutbos</v>
      </c>
      <c r="C1610" s="1" t="s">
        <v>1437</v>
      </c>
      <c r="D1610">
        <v>1</v>
      </c>
      <c r="F1610" t="s">
        <v>1837</v>
      </c>
      <c r="G1610" t="s">
        <v>1838</v>
      </c>
      <c r="H1610" s="4" t="s">
        <v>118</v>
      </c>
      <c r="I1610" t="s">
        <v>739</v>
      </c>
      <c r="J1610" t="s">
        <v>1086</v>
      </c>
      <c r="K1610">
        <v>0</v>
      </c>
      <c r="P1610">
        <f t="shared" si="56"/>
        <v>1</v>
      </c>
      <c r="S1610" t="str">
        <f t="shared" si="57"/>
        <v>Nigma walckenaeri</v>
      </c>
    </row>
    <row r="1611" spans="2:19" ht="12.75">
      <c r="B1611" s="17"/>
      <c r="C1611" s="1" t="s">
        <v>2809</v>
      </c>
      <c r="D1611">
        <v>1</v>
      </c>
      <c r="H1611" s="4" t="s">
        <v>118</v>
      </c>
      <c r="I1611" t="s">
        <v>457</v>
      </c>
      <c r="J1611" t="s">
        <v>1086</v>
      </c>
      <c r="P1611">
        <f t="shared" si="56"/>
        <v>1</v>
      </c>
      <c r="S1611" t="str">
        <f t="shared" si="57"/>
        <v>Nuctenea umbratica</v>
      </c>
    </row>
    <row r="1612" spans="2:19" ht="12.75">
      <c r="B1612" s="17"/>
      <c r="C1612" s="1" t="s">
        <v>2634</v>
      </c>
      <c r="D1612">
        <v>1</v>
      </c>
      <c r="H1612" s="4" t="s">
        <v>118</v>
      </c>
      <c r="I1612" t="s">
        <v>134</v>
      </c>
      <c r="J1612" t="s">
        <v>1086</v>
      </c>
      <c r="P1612">
        <f t="shared" si="56"/>
        <v>1</v>
      </c>
      <c r="S1612" t="str">
        <f t="shared" si="57"/>
        <v>Oedothorax fuscus</v>
      </c>
    </row>
    <row r="1613" spans="2:16" ht="12.75">
      <c r="B1613" s="17"/>
      <c r="C1613" s="1" t="s">
        <v>2635</v>
      </c>
      <c r="D1613">
        <v>1</v>
      </c>
      <c r="H1613" s="4" t="s">
        <v>118</v>
      </c>
      <c r="I1613" t="s">
        <v>134</v>
      </c>
      <c r="J1613" t="s">
        <v>1086</v>
      </c>
      <c r="P1613">
        <f t="shared" si="56"/>
        <v>1</v>
      </c>
    </row>
    <row r="1614" spans="2:16" ht="12.75">
      <c r="B1614" s="17"/>
      <c r="C1614" s="1" t="s">
        <v>2636</v>
      </c>
      <c r="D1614">
        <v>1</v>
      </c>
      <c r="H1614" s="4" t="s">
        <v>118</v>
      </c>
      <c r="I1614" t="s">
        <v>134</v>
      </c>
      <c r="J1614" t="s">
        <v>1086</v>
      </c>
      <c r="P1614">
        <f t="shared" si="56"/>
        <v>1</v>
      </c>
    </row>
    <row r="1615" spans="2:16" ht="12.75">
      <c r="B1615" s="17"/>
      <c r="C1615" s="1" t="s">
        <v>2800</v>
      </c>
      <c r="D1615">
        <v>1</v>
      </c>
      <c r="H1615" s="4" t="s">
        <v>118</v>
      </c>
      <c r="I1615" t="s">
        <v>134</v>
      </c>
      <c r="J1615" t="s">
        <v>1086</v>
      </c>
      <c r="P1615">
        <f t="shared" si="56"/>
        <v>1</v>
      </c>
    </row>
    <row r="1616" spans="2:16" ht="12.75">
      <c r="B1616" s="17"/>
      <c r="C1616" s="1" t="s">
        <v>3442</v>
      </c>
      <c r="D1616">
        <v>1</v>
      </c>
      <c r="H1616" s="4" t="s">
        <v>118</v>
      </c>
      <c r="I1616" t="s">
        <v>654</v>
      </c>
      <c r="J1616" t="s">
        <v>3224</v>
      </c>
      <c r="P1616">
        <f t="shared" si="56"/>
        <v>1</v>
      </c>
    </row>
    <row r="1617" spans="1:19" ht="12.75">
      <c r="A1617">
        <v>8650</v>
      </c>
      <c r="B1617" s="17" t="str">
        <f>HYPERLINK("http://observations.be/gebied/view/32595?from=2000-01-01&amp;to=2010-10-25&amp;sp="&amp;A1617,"Scheutbos")</f>
        <v>Scheutbos</v>
      </c>
      <c r="C1617" s="1" t="s">
        <v>1171</v>
      </c>
      <c r="D1617">
        <v>1</v>
      </c>
      <c r="F1617" t="s">
        <v>1855</v>
      </c>
      <c r="H1617" s="4" t="s">
        <v>118</v>
      </c>
      <c r="I1617" t="s">
        <v>653</v>
      </c>
      <c r="J1617" t="s">
        <v>1086</v>
      </c>
      <c r="K1617">
        <v>1</v>
      </c>
      <c r="P1617">
        <f t="shared" si="56"/>
        <v>1</v>
      </c>
      <c r="S1617" t="str">
        <f t="shared" si="57"/>
        <v>Ozyptila praticola</v>
      </c>
    </row>
    <row r="1618" spans="2:16" ht="12.75">
      <c r="B1618" s="17"/>
      <c r="C1618" s="1" t="s">
        <v>2667</v>
      </c>
      <c r="D1618">
        <v>1</v>
      </c>
      <c r="H1618" s="4" t="s">
        <v>118</v>
      </c>
      <c r="I1618" t="s">
        <v>653</v>
      </c>
      <c r="J1618" t="s">
        <v>1086</v>
      </c>
      <c r="P1618">
        <f t="shared" si="56"/>
        <v>1</v>
      </c>
    </row>
    <row r="1619" spans="1:19" ht="12.75">
      <c r="A1619">
        <v>23995</v>
      </c>
      <c r="B1619" s="17" t="str">
        <f>HYPERLINK("http://observations.be/gebied/view/32595?from=2000-01-01&amp;to=2010-10-25&amp;sp="&amp;A1619,"Scheutbos")</f>
        <v>Scheutbos</v>
      </c>
      <c r="C1619" s="1" t="s">
        <v>735</v>
      </c>
      <c r="D1619">
        <v>1</v>
      </c>
      <c r="H1619" s="4" t="s">
        <v>118</v>
      </c>
      <c r="I1619" t="s">
        <v>112</v>
      </c>
      <c r="J1619" t="s">
        <v>1152</v>
      </c>
      <c r="K1619">
        <v>1</v>
      </c>
      <c r="P1619">
        <f t="shared" si="56"/>
        <v>1</v>
      </c>
      <c r="S1619" t="str">
        <f t="shared" si="57"/>
        <v>Pachygnatha clerckii</v>
      </c>
    </row>
    <row r="1620" spans="1:19" ht="12.75">
      <c r="A1620">
        <v>18667</v>
      </c>
      <c r="B1620" s="17" t="str">
        <f>HYPERLINK("http://observations.be/gebied/view/32595?from=2000-01-01&amp;to=2010-10-25&amp;sp="&amp;A1620,"Scheutbos")</f>
        <v>Scheutbos</v>
      </c>
      <c r="C1620" s="1" t="s">
        <v>736</v>
      </c>
      <c r="D1620">
        <v>1</v>
      </c>
      <c r="H1620" s="4" t="s">
        <v>118</v>
      </c>
      <c r="I1620" t="s">
        <v>112</v>
      </c>
      <c r="J1620" t="s">
        <v>1086</v>
      </c>
      <c r="K1620">
        <v>1</v>
      </c>
      <c r="P1620">
        <f t="shared" si="56"/>
        <v>1</v>
      </c>
      <c r="S1620" t="str">
        <f t="shared" si="57"/>
        <v>Pachygnatha degeerii</v>
      </c>
    </row>
    <row r="1621" spans="1:19" ht="12.75">
      <c r="A1621">
        <v>8859</v>
      </c>
      <c r="B1621" s="17" t="str">
        <f>HYPERLINK("http://observations.be/gebied/view/32595?from=2000-01-01&amp;to=2010-10-25&amp;sp="&amp;A1621,"Scheutbos")</f>
        <v>Scheutbos</v>
      </c>
      <c r="C1621" s="1" t="s">
        <v>1107</v>
      </c>
      <c r="D1621">
        <v>1</v>
      </c>
      <c r="F1621" t="s">
        <v>1856</v>
      </c>
      <c r="H1621" s="4" t="s">
        <v>118</v>
      </c>
      <c r="I1621" t="s">
        <v>454</v>
      </c>
      <c r="J1621" t="s">
        <v>1086</v>
      </c>
      <c r="K1621">
        <v>1</v>
      </c>
      <c r="P1621">
        <f t="shared" si="56"/>
        <v>1</v>
      </c>
      <c r="S1621" t="str">
        <f t="shared" si="57"/>
        <v>Paidiscura pallens</v>
      </c>
    </row>
    <row r="1622" spans="2:19" ht="12.75">
      <c r="B1622" s="17"/>
      <c r="C1622" s="1" t="s">
        <v>2637</v>
      </c>
      <c r="D1622">
        <v>1</v>
      </c>
      <c r="H1622" s="4" t="s">
        <v>118</v>
      </c>
      <c r="I1622" t="s">
        <v>134</v>
      </c>
      <c r="J1622" t="s">
        <v>1086</v>
      </c>
      <c r="P1622">
        <f t="shared" si="56"/>
        <v>1</v>
      </c>
      <c r="S1622" t="str">
        <f t="shared" si="57"/>
        <v>Palliduphantes insignis</v>
      </c>
    </row>
    <row r="1623" spans="2:16" ht="12.75">
      <c r="B1623" s="17"/>
      <c r="C1623" s="1" t="s">
        <v>2638</v>
      </c>
      <c r="D1623">
        <v>1</v>
      </c>
      <c r="H1623" s="4" t="s">
        <v>118</v>
      </c>
      <c r="I1623" t="s">
        <v>134</v>
      </c>
      <c r="J1623" t="s">
        <v>1086</v>
      </c>
      <c r="P1623">
        <f t="shared" si="56"/>
        <v>1</v>
      </c>
    </row>
    <row r="1624" spans="2:19" ht="12.75">
      <c r="B1624" s="17"/>
      <c r="C1624" s="1" t="s">
        <v>2242</v>
      </c>
      <c r="D1624">
        <v>1</v>
      </c>
      <c r="H1624" s="4" t="s">
        <v>118</v>
      </c>
      <c r="I1624" t="s">
        <v>454</v>
      </c>
      <c r="J1624" t="s">
        <v>1086</v>
      </c>
      <c r="K1624">
        <v>0</v>
      </c>
      <c r="P1624">
        <f t="shared" si="56"/>
        <v>1</v>
      </c>
      <c r="S1624" t="str">
        <f t="shared" si="57"/>
        <v>Parasteatoda lunata</v>
      </c>
    </row>
    <row r="1625" spans="2:19" ht="12.75">
      <c r="B1625" s="17"/>
      <c r="C1625" s="1" t="s">
        <v>2387</v>
      </c>
      <c r="D1625">
        <v>1</v>
      </c>
      <c r="H1625" s="4" t="s">
        <v>118</v>
      </c>
      <c r="I1625" t="s">
        <v>454</v>
      </c>
      <c r="J1625" t="s">
        <v>1086</v>
      </c>
      <c r="K1625">
        <v>0</v>
      </c>
      <c r="P1625">
        <f t="shared" si="56"/>
        <v>1</v>
      </c>
      <c r="S1625" t="str">
        <f t="shared" si="57"/>
        <v>Parasteatoda simulans</v>
      </c>
    </row>
    <row r="1626" spans="1:19" ht="12.75">
      <c r="A1626">
        <v>20983</v>
      </c>
      <c r="B1626" s="17" t="str">
        <f>HYPERLINK("http://observations.be/gebied/view/32595?from=2000-01-01&amp;to=2010-10-25&amp;sp="&amp;A1626,"Scheutbos")</f>
        <v>Scheutbos</v>
      </c>
      <c r="C1626" s="1" t="s">
        <v>1097</v>
      </c>
      <c r="D1626">
        <v>1</v>
      </c>
      <c r="F1626" t="s">
        <v>190</v>
      </c>
      <c r="H1626" s="4" t="s">
        <v>118</v>
      </c>
      <c r="I1626" t="s">
        <v>458</v>
      </c>
      <c r="J1626" t="s">
        <v>1086</v>
      </c>
      <c r="K1626">
        <v>1</v>
      </c>
      <c r="P1626">
        <f t="shared" si="56"/>
        <v>1</v>
      </c>
      <c r="S1626" t="str">
        <f t="shared" si="57"/>
        <v>Pardosa amentata</v>
      </c>
    </row>
    <row r="1627" spans="2:19" ht="12.75">
      <c r="B1627" s="17"/>
      <c r="C1627" s="1" t="s">
        <v>2656</v>
      </c>
      <c r="D1627">
        <v>1</v>
      </c>
      <c r="H1627" s="4" t="s">
        <v>118</v>
      </c>
      <c r="I1627" t="s">
        <v>458</v>
      </c>
      <c r="J1627" t="s">
        <v>1086</v>
      </c>
      <c r="P1627">
        <f t="shared" si="56"/>
        <v>1</v>
      </c>
      <c r="S1627" t="str">
        <f t="shared" si="57"/>
        <v>Pardosa palustris</v>
      </c>
    </row>
    <row r="1628" spans="2:19" ht="12.75">
      <c r="B1628" s="17"/>
      <c r="C1628" s="1" t="s">
        <v>2657</v>
      </c>
      <c r="D1628">
        <v>1</v>
      </c>
      <c r="H1628" s="4" t="s">
        <v>118</v>
      </c>
      <c r="I1628" t="s">
        <v>458</v>
      </c>
      <c r="J1628" t="s">
        <v>1086</v>
      </c>
      <c r="P1628">
        <f t="shared" si="56"/>
        <v>1</v>
      </c>
      <c r="S1628" t="str">
        <f t="shared" si="57"/>
        <v>Pardosa prativaga</v>
      </c>
    </row>
    <row r="1629" spans="2:19" ht="12.75">
      <c r="B1629" s="17"/>
      <c r="C1629" s="1" t="s">
        <v>2658</v>
      </c>
      <c r="D1629">
        <v>1</v>
      </c>
      <c r="H1629" s="4" t="s">
        <v>118</v>
      </c>
      <c r="I1629" t="s">
        <v>458</v>
      </c>
      <c r="J1629" t="s">
        <v>1086</v>
      </c>
      <c r="P1629">
        <f t="shared" si="56"/>
        <v>1</v>
      </c>
      <c r="S1629" t="str">
        <f t="shared" si="57"/>
        <v>Pardosa proxima</v>
      </c>
    </row>
    <row r="1630" spans="2:19" ht="12.75">
      <c r="B1630" s="17"/>
      <c r="C1630" s="13" t="s">
        <v>2306</v>
      </c>
      <c r="D1630">
        <v>1</v>
      </c>
      <c r="H1630" s="8" t="s">
        <v>118</v>
      </c>
      <c r="I1630" s="9" t="s">
        <v>458</v>
      </c>
      <c r="J1630" s="9" t="s">
        <v>1086</v>
      </c>
      <c r="K1630">
        <v>0</v>
      </c>
      <c r="P1630">
        <f t="shared" si="56"/>
        <v>1</v>
      </c>
      <c r="S1630" t="str">
        <f t="shared" si="57"/>
        <v>Pardosa pullata</v>
      </c>
    </row>
    <row r="1631" spans="2:19" ht="12.75">
      <c r="B1631" s="17" t="str">
        <f>HYPERLINK("http://observations.be/gebied/view/32595?from=2000-01-01&amp;to=2010-10-25&amp;sp="&amp;A1631,"Scheutbos")</f>
        <v>Scheutbos</v>
      </c>
      <c r="C1631" s="1" t="s">
        <v>680</v>
      </c>
      <c r="D1631">
        <v>0</v>
      </c>
      <c r="F1631" t="s">
        <v>1860</v>
      </c>
      <c r="H1631" s="4" t="s">
        <v>118</v>
      </c>
      <c r="I1631" t="s">
        <v>458</v>
      </c>
      <c r="K1631">
        <v>0</v>
      </c>
      <c r="P1631">
        <f t="shared" si="56"/>
        <v>0</v>
      </c>
      <c r="S1631" t="str">
        <f t="shared" si="57"/>
        <v>Pardosa sp</v>
      </c>
    </row>
    <row r="1632" spans="2:19" ht="12.75">
      <c r="B1632" s="17"/>
      <c r="C1632" s="1" t="s">
        <v>2639</v>
      </c>
      <c r="D1632">
        <v>1</v>
      </c>
      <c r="H1632" s="4" t="s">
        <v>118</v>
      </c>
      <c r="I1632" t="s">
        <v>134</v>
      </c>
      <c r="J1632" t="s">
        <v>1086</v>
      </c>
      <c r="P1632">
        <f t="shared" si="56"/>
        <v>1</v>
      </c>
      <c r="S1632" t="str">
        <f t="shared" si="57"/>
        <v>Pelecopsis parallela</v>
      </c>
    </row>
    <row r="1633" spans="1:19" ht="12.75">
      <c r="A1633">
        <v>20604</v>
      </c>
      <c r="B1633" s="17" t="str">
        <f>HYPERLINK("http://observations.be/gebied/view/32595?from=2000-01-01&amp;to=2010-10-25&amp;sp="&amp;A1633,"Scheutbos")</f>
        <v>Scheutbos</v>
      </c>
      <c r="C1633" s="1" t="s">
        <v>1099</v>
      </c>
      <c r="D1633">
        <v>1</v>
      </c>
      <c r="F1633" t="s">
        <v>1865</v>
      </c>
      <c r="H1633" s="4" t="s">
        <v>118</v>
      </c>
      <c r="I1633" t="s">
        <v>1100</v>
      </c>
      <c r="J1633" t="s">
        <v>1086</v>
      </c>
      <c r="K1633">
        <v>1</v>
      </c>
      <c r="P1633">
        <f t="shared" si="56"/>
        <v>1</v>
      </c>
      <c r="S1633" t="str">
        <f t="shared" si="57"/>
        <v>Philodromus albidus</v>
      </c>
    </row>
    <row r="1634" spans="2:19" ht="12.75">
      <c r="B1634" s="17"/>
      <c r="C1634" s="1" t="s">
        <v>2817</v>
      </c>
      <c r="D1634">
        <v>1</v>
      </c>
      <c r="H1634" s="4" t="s">
        <v>118</v>
      </c>
      <c r="I1634" t="s">
        <v>1100</v>
      </c>
      <c r="J1634" t="s">
        <v>1086</v>
      </c>
      <c r="P1634">
        <f t="shared" si="56"/>
        <v>1</v>
      </c>
      <c r="S1634" t="str">
        <f t="shared" si="57"/>
        <v>Philodromus aureolus</v>
      </c>
    </row>
    <row r="1635" spans="1:19" ht="12.75">
      <c r="A1635">
        <v>23859</v>
      </c>
      <c r="B1635" s="17" t="str">
        <f>HYPERLINK("http://observations.be/gebied/view/32595?from=2000-01-01&amp;to=2010-10-25&amp;sp="&amp;A1635,"Scheutbos")</f>
        <v>Scheutbos</v>
      </c>
      <c r="C1635" s="1" t="s">
        <v>1101</v>
      </c>
      <c r="D1635">
        <v>1</v>
      </c>
      <c r="F1635" t="s">
        <v>1866</v>
      </c>
      <c r="H1635" s="4" t="s">
        <v>118</v>
      </c>
      <c r="I1635" t="s">
        <v>1100</v>
      </c>
      <c r="J1635" t="s">
        <v>1086</v>
      </c>
      <c r="K1635">
        <v>1</v>
      </c>
      <c r="P1635">
        <f t="shared" si="56"/>
        <v>1</v>
      </c>
      <c r="S1635" t="str">
        <f t="shared" si="57"/>
        <v>Philodromus cespitum</v>
      </c>
    </row>
    <row r="1636" spans="2:19" ht="12.75">
      <c r="B1636" s="17"/>
      <c r="C1636" s="1" t="s">
        <v>2249</v>
      </c>
      <c r="D1636">
        <v>1</v>
      </c>
      <c r="H1636" s="4" t="s">
        <v>118</v>
      </c>
      <c r="I1636" t="s">
        <v>1100</v>
      </c>
      <c r="J1636" t="s">
        <v>1086</v>
      </c>
      <c r="K1636">
        <v>0</v>
      </c>
      <c r="P1636">
        <f t="shared" si="56"/>
        <v>1</v>
      </c>
      <c r="S1636" t="str">
        <f t="shared" si="57"/>
        <v>Philodromus dispar</v>
      </c>
    </row>
    <row r="1637" spans="2:19" ht="12.75">
      <c r="B1637" s="17" t="str">
        <f>HYPERLINK("http://observations.be/gebied/view/32595?from=2000-01-01&amp;to=2010-10-25&amp;sp="&amp;A1637,"Scheutbos")</f>
        <v>Scheutbos</v>
      </c>
      <c r="C1637" s="1" t="s">
        <v>71</v>
      </c>
      <c r="D1637">
        <v>0</v>
      </c>
      <c r="H1637" s="4" t="s">
        <v>118</v>
      </c>
      <c r="I1637" t="s">
        <v>1100</v>
      </c>
      <c r="K1637">
        <v>0</v>
      </c>
      <c r="P1637">
        <f t="shared" si="56"/>
        <v>0</v>
      </c>
      <c r="S1637" t="str">
        <f t="shared" si="57"/>
        <v>Philodromus sp (cespitum ou aureolus)</v>
      </c>
    </row>
    <row r="1638" spans="2:19" ht="12.75">
      <c r="B1638" s="17"/>
      <c r="C1638" s="1" t="s">
        <v>2663</v>
      </c>
      <c r="D1638">
        <v>1</v>
      </c>
      <c r="H1638" s="4" t="s">
        <v>118</v>
      </c>
      <c r="I1638" t="s">
        <v>67</v>
      </c>
      <c r="J1638" t="s">
        <v>1086</v>
      </c>
      <c r="P1638">
        <f t="shared" si="56"/>
        <v>1</v>
      </c>
      <c r="S1638" t="str">
        <f t="shared" si="57"/>
        <v>Phlegra fasciata</v>
      </c>
    </row>
    <row r="1639" spans="1:19" ht="12.75">
      <c r="A1639">
        <v>2260</v>
      </c>
      <c r="B1639" s="17" t="str">
        <f>HYPERLINK("http://observations.be/gebied/view/32595?from=2000-01-01&amp;to=2010-10-25&amp;sp="&amp;A1639,"Scheutbos")</f>
        <v>Scheutbos</v>
      </c>
      <c r="C1639" s="1" t="s">
        <v>1176</v>
      </c>
      <c r="D1639">
        <v>1</v>
      </c>
      <c r="F1639" t="s">
        <v>1868</v>
      </c>
      <c r="H1639" s="4" t="s">
        <v>118</v>
      </c>
      <c r="I1639" t="s">
        <v>1177</v>
      </c>
      <c r="K1639">
        <v>1</v>
      </c>
      <c r="P1639">
        <f t="shared" si="56"/>
        <v>1</v>
      </c>
      <c r="S1639" t="str">
        <f t="shared" si="57"/>
        <v>Pholcus phalangioides</v>
      </c>
    </row>
    <row r="1640" spans="2:19" ht="12.75">
      <c r="B1640" s="17"/>
      <c r="C1640" s="1" t="s">
        <v>2597</v>
      </c>
      <c r="D1640">
        <v>1</v>
      </c>
      <c r="H1640" s="4" t="s">
        <v>118</v>
      </c>
      <c r="I1640" t="s">
        <v>2598</v>
      </c>
      <c r="J1640" t="s">
        <v>1086</v>
      </c>
      <c r="P1640">
        <f t="shared" si="56"/>
        <v>1</v>
      </c>
      <c r="S1640" t="str">
        <f t="shared" si="57"/>
        <v>Phrurolithus festivus</v>
      </c>
    </row>
    <row r="1641" spans="1:19" ht="12.75">
      <c r="A1641">
        <v>23918</v>
      </c>
      <c r="B1641" s="17" t="str">
        <f>HYPERLINK("http://observations.be/gebied/view/32595?from=2000-01-01&amp;to=2010-10-25&amp;sp="&amp;A1641,"Scheutbos")</f>
        <v>Scheutbos</v>
      </c>
      <c r="C1641" s="1" t="s">
        <v>2801</v>
      </c>
      <c r="D1641">
        <v>1</v>
      </c>
      <c r="F1641" t="s">
        <v>1891</v>
      </c>
      <c r="H1641" s="4" t="s">
        <v>118</v>
      </c>
      <c r="I1641" t="s">
        <v>458</v>
      </c>
      <c r="J1641" t="s">
        <v>1086</v>
      </c>
      <c r="K1641">
        <v>1</v>
      </c>
      <c r="P1641">
        <f t="shared" si="56"/>
        <v>1</v>
      </c>
      <c r="S1641" t="str">
        <f t="shared" si="57"/>
        <v>Piratula hygrophila</v>
      </c>
    </row>
    <row r="1642" spans="1:19" ht="12.75">
      <c r="A1642">
        <v>23920</v>
      </c>
      <c r="B1642" s="17" t="str">
        <f>HYPERLINK("http://observations.be/gebied/view/32595?from=2000-01-01&amp;to=2010-10-25&amp;sp="&amp;A1642,"Scheutbos")</f>
        <v>Scheutbos</v>
      </c>
      <c r="C1642" s="1" t="s">
        <v>2802</v>
      </c>
      <c r="D1642">
        <v>1</v>
      </c>
      <c r="F1642" t="s">
        <v>1892</v>
      </c>
      <c r="H1642" s="4" t="s">
        <v>118</v>
      </c>
      <c r="I1642" t="s">
        <v>458</v>
      </c>
      <c r="J1642" t="s">
        <v>1086</v>
      </c>
      <c r="K1642">
        <v>1</v>
      </c>
      <c r="P1642">
        <f t="shared" si="56"/>
        <v>1</v>
      </c>
      <c r="S1642" t="str">
        <f t="shared" si="57"/>
        <v>Piratula latitans</v>
      </c>
    </row>
    <row r="1643" spans="1:19" ht="12.75">
      <c r="A1643">
        <v>19232</v>
      </c>
      <c r="B1643" s="17" t="str">
        <f>HYPERLINK("http://observations.be/gebied/view/32595?from=2000-01-01&amp;to=2010-10-25&amp;sp="&amp;A1643,"Scheutbos")</f>
        <v>Scheutbos</v>
      </c>
      <c r="C1643" s="1" t="s">
        <v>720</v>
      </c>
      <c r="D1643">
        <v>1</v>
      </c>
      <c r="F1643" t="s">
        <v>1893</v>
      </c>
      <c r="G1643" t="s">
        <v>242</v>
      </c>
      <c r="H1643" s="4" t="s">
        <v>118</v>
      </c>
      <c r="I1643" t="s">
        <v>458</v>
      </c>
      <c r="K1643">
        <v>1</v>
      </c>
      <c r="P1643">
        <f t="shared" si="56"/>
        <v>1</v>
      </c>
      <c r="S1643" t="str">
        <f t="shared" si="57"/>
        <v>Pirata piraticus</v>
      </c>
    </row>
    <row r="1644" spans="2:19" ht="12.75">
      <c r="B1644" s="17" t="str">
        <f>HYPERLINK("http://observations.be/gebied/view/32595?from=2000-01-01&amp;to=2010-10-25&amp;sp="&amp;A1644,"Scheutbos")</f>
        <v>Scheutbos</v>
      </c>
      <c r="C1644" s="1" t="s">
        <v>70</v>
      </c>
      <c r="D1644">
        <v>0</v>
      </c>
      <c r="F1644" t="s">
        <v>151</v>
      </c>
      <c r="G1644" t="s">
        <v>242</v>
      </c>
      <c r="H1644" s="4" t="s">
        <v>118</v>
      </c>
      <c r="I1644" t="s">
        <v>458</v>
      </c>
      <c r="K1644">
        <v>0</v>
      </c>
      <c r="P1644">
        <f t="shared" si="56"/>
        <v>0</v>
      </c>
      <c r="S1644" t="str">
        <f t="shared" si="57"/>
        <v>Pirata sp1</v>
      </c>
    </row>
    <row r="1645" spans="1:19" ht="12.75">
      <c r="A1645">
        <v>1460</v>
      </c>
      <c r="B1645" s="17" t="str">
        <f>HYPERLINK("http://observations.be/gebied/view/32595?from=2000-01-01&amp;to=2010-10-25&amp;sp="&amp;A1645,"Scheutbos")</f>
        <v>Scheutbos</v>
      </c>
      <c r="C1645" s="1" t="s">
        <v>135</v>
      </c>
      <c r="D1645">
        <v>1</v>
      </c>
      <c r="F1645" t="s">
        <v>1894</v>
      </c>
      <c r="G1645" t="s">
        <v>1895</v>
      </c>
      <c r="H1645" s="4" t="s">
        <v>118</v>
      </c>
      <c r="I1645" t="s">
        <v>136</v>
      </c>
      <c r="J1645" t="s">
        <v>1086</v>
      </c>
      <c r="K1645">
        <v>1</v>
      </c>
      <c r="P1645">
        <f t="shared" si="56"/>
        <v>1</v>
      </c>
      <c r="S1645" t="str">
        <f t="shared" si="57"/>
        <v>Pisaura mirabilis</v>
      </c>
    </row>
    <row r="1646" spans="2:19" ht="12.75">
      <c r="B1646" s="17"/>
      <c r="C1646" s="1" t="s">
        <v>2388</v>
      </c>
      <c r="D1646">
        <v>1</v>
      </c>
      <c r="H1646" s="4" t="s">
        <v>118</v>
      </c>
      <c r="I1646" t="s">
        <v>454</v>
      </c>
      <c r="J1646" t="s">
        <v>1086</v>
      </c>
      <c r="K1646">
        <v>0</v>
      </c>
      <c r="P1646">
        <f t="shared" si="56"/>
        <v>1</v>
      </c>
      <c r="S1646" t="str">
        <f t="shared" si="57"/>
        <v>Platnickina tincta</v>
      </c>
    </row>
    <row r="1647" spans="2:19" ht="12.75">
      <c r="B1647" s="17"/>
      <c r="C1647" s="1" t="s">
        <v>2640</v>
      </c>
      <c r="D1647">
        <v>1</v>
      </c>
      <c r="H1647" s="4" t="s">
        <v>118</v>
      </c>
      <c r="I1647" t="s">
        <v>134</v>
      </c>
      <c r="J1647" t="s">
        <v>1086</v>
      </c>
      <c r="P1647">
        <f t="shared" si="56"/>
        <v>1</v>
      </c>
      <c r="S1647" t="str">
        <f t="shared" si="57"/>
        <v>Pocadicnemis juncea</v>
      </c>
    </row>
    <row r="1648" spans="2:19" ht="12.75">
      <c r="B1648" s="17"/>
      <c r="C1648" s="1" t="s">
        <v>2641</v>
      </c>
      <c r="D1648">
        <v>1</v>
      </c>
      <c r="H1648" s="4" t="s">
        <v>118</v>
      </c>
      <c r="I1648" t="s">
        <v>134</v>
      </c>
      <c r="J1648" t="s">
        <v>1086</v>
      </c>
      <c r="P1648">
        <f t="shared" si="56"/>
        <v>1</v>
      </c>
      <c r="S1648" t="str">
        <f t="shared" si="57"/>
        <v>Pocadicnemis pumila</v>
      </c>
    </row>
    <row r="1649" spans="2:19" ht="12.75">
      <c r="B1649" s="17"/>
      <c r="C1649" s="1" t="s">
        <v>2642</v>
      </c>
      <c r="D1649">
        <v>1</v>
      </c>
      <c r="H1649" s="4" t="s">
        <v>118</v>
      </c>
      <c r="I1649" t="s">
        <v>134</v>
      </c>
      <c r="J1649" t="s">
        <v>1086</v>
      </c>
      <c r="P1649">
        <f t="shared" si="56"/>
        <v>1</v>
      </c>
      <c r="S1649" t="str">
        <f t="shared" si="57"/>
        <v>Porrhomma egeria</v>
      </c>
    </row>
    <row r="1650" spans="2:19" ht="12.75">
      <c r="B1650" s="17"/>
      <c r="C1650" s="1" t="s">
        <v>2666</v>
      </c>
      <c r="D1650">
        <v>1</v>
      </c>
      <c r="H1650" s="4" t="s">
        <v>118</v>
      </c>
      <c r="I1650" t="s">
        <v>454</v>
      </c>
      <c r="J1650" t="s">
        <v>1086</v>
      </c>
      <c r="P1650">
        <f t="shared" si="56"/>
        <v>1</v>
      </c>
      <c r="S1650" t="str">
        <f t="shared" si="57"/>
        <v>Robertus lividus</v>
      </c>
    </row>
    <row r="1651" spans="1:19" ht="12.75">
      <c r="A1651">
        <v>23977</v>
      </c>
      <c r="B1651" s="17" t="str">
        <f>HYPERLINK("http://observations.be/gebied/view/32595?from=2000-01-01&amp;to=2010-10-25&amp;sp="&amp;A1651,"Scheutbos")</f>
        <v>Scheutbos</v>
      </c>
      <c r="C1651" s="1" t="s">
        <v>1109</v>
      </c>
      <c r="D1651">
        <v>1</v>
      </c>
      <c r="F1651" t="s">
        <v>1912</v>
      </c>
      <c r="H1651" s="4" t="s">
        <v>118</v>
      </c>
      <c r="I1651" t="s">
        <v>454</v>
      </c>
      <c r="J1651" t="s">
        <v>1086</v>
      </c>
      <c r="K1651">
        <v>1</v>
      </c>
      <c r="P1651">
        <f t="shared" si="56"/>
        <v>1</v>
      </c>
      <c r="S1651" t="str">
        <f t="shared" si="57"/>
        <v>Rugathodes instabilis</v>
      </c>
    </row>
    <row r="1652" spans="2:19" ht="12.75">
      <c r="B1652" s="17"/>
      <c r="C1652" s="1" t="s">
        <v>2643</v>
      </c>
      <c r="D1652">
        <v>1</v>
      </c>
      <c r="H1652" s="4" t="s">
        <v>118</v>
      </c>
      <c r="I1652" t="s">
        <v>134</v>
      </c>
      <c r="J1652" t="s">
        <v>1086</v>
      </c>
      <c r="P1652">
        <f t="shared" si="56"/>
        <v>1</v>
      </c>
      <c r="S1652" t="str">
        <f t="shared" si="57"/>
        <v>Saaristoa abnormis</v>
      </c>
    </row>
    <row r="1653" spans="2:19" ht="12.75">
      <c r="B1653" s="17" t="str">
        <f>HYPERLINK("http://observations.be/gebied/view/32595?from=2000-01-01&amp;to=2010-10-25&amp;sp="&amp;A1653,"Scheutbos")</f>
        <v>Scheutbos</v>
      </c>
      <c r="C1653" s="1" t="s">
        <v>1108</v>
      </c>
      <c r="D1653">
        <v>0</v>
      </c>
      <c r="H1653" s="4" t="s">
        <v>118</v>
      </c>
      <c r="I1653" t="s">
        <v>67</v>
      </c>
      <c r="K1653">
        <v>0</v>
      </c>
      <c r="P1653">
        <f t="shared" si="56"/>
        <v>0</v>
      </c>
      <c r="S1653" t="str">
        <f t="shared" si="57"/>
        <v>Salticidae sp</v>
      </c>
    </row>
    <row r="1654" spans="2:19" ht="12.75">
      <c r="B1654" s="17"/>
      <c r="C1654" s="1" t="s">
        <v>2447</v>
      </c>
      <c r="D1654">
        <v>1</v>
      </c>
      <c r="H1654" s="4" t="s">
        <v>118</v>
      </c>
      <c r="I1654" t="s">
        <v>67</v>
      </c>
      <c r="J1654" t="s">
        <v>1086</v>
      </c>
      <c r="K1654">
        <v>1</v>
      </c>
      <c r="P1654">
        <f t="shared" si="56"/>
        <v>1</v>
      </c>
      <c r="S1654" t="str">
        <f t="shared" si="57"/>
        <v>Salticus scenicus</v>
      </c>
    </row>
    <row r="1655" ht="12.75">
      <c r="S1655">
        <f t="shared" si="57"/>
        <v>0</v>
      </c>
    </row>
    <row r="1656" spans="2:19" ht="12.75">
      <c r="B1656" s="17"/>
      <c r="C1656" s="1" t="s">
        <v>2644</v>
      </c>
      <c r="D1656">
        <v>1</v>
      </c>
      <c r="H1656" s="4" t="s">
        <v>118</v>
      </c>
      <c r="I1656" t="s">
        <v>134</v>
      </c>
      <c r="J1656" t="s">
        <v>1086</v>
      </c>
      <c r="P1656">
        <f t="shared" si="56"/>
        <v>1</v>
      </c>
      <c r="S1656" t="str">
        <f t="shared" si="57"/>
        <v>Stemonyphantes lineatus</v>
      </c>
    </row>
    <row r="1657" spans="2:19" ht="12.75">
      <c r="B1657" s="17"/>
      <c r="C1657" s="1" t="s">
        <v>2645</v>
      </c>
      <c r="D1657">
        <v>1</v>
      </c>
      <c r="H1657" s="4" t="s">
        <v>118</v>
      </c>
      <c r="I1657" t="s">
        <v>134</v>
      </c>
      <c r="J1657" t="s">
        <v>1086</v>
      </c>
      <c r="P1657">
        <f t="shared" si="56"/>
        <v>1</v>
      </c>
      <c r="S1657" t="str">
        <f t="shared" si="57"/>
        <v>Tallusia experta</v>
      </c>
    </row>
    <row r="1658" spans="2:19" ht="12.75">
      <c r="B1658" s="17"/>
      <c r="C1658" s="1" t="s">
        <v>2646</v>
      </c>
      <c r="D1658">
        <v>1</v>
      </c>
      <c r="H1658" s="4" t="s">
        <v>118</v>
      </c>
      <c r="I1658" t="s">
        <v>134</v>
      </c>
      <c r="J1658" t="s">
        <v>1086</v>
      </c>
      <c r="P1658">
        <f t="shared" si="56"/>
        <v>1</v>
      </c>
      <c r="S1658" t="str">
        <f t="shared" si="57"/>
        <v>Tenuiphantes flavipes</v>
      </c>
    </row>
    <row r="1659" spans="1:19" ht="12.75">
      <c r="A1659">
        <v>24204</v>
      </c>
      <c r="B1659" s="17" t="str">
        <f>HYPERLINK("http://observations.be/gebied/view/32595?from=2000-01-01&amp;to=2010-10-25&amp;sp="&amp;A1659,"Scheutbos")</f>
        <v>Scheutbos</v>
      </c>
      <c r="C1659" s="1" t="s">
        <v>1096</v>
      </c>
      <c r="D1659">
        <v>1</v>
      </c>
      <c r="F1659" t="s">
        <v>1949</v>
      </c>
      <c r="H1659" s="4" t="s">
        <v>118</v>
      </c>
      <c r="I1659" t="s">
        <v>134</v>
      </c>
      <c r="J1659" t="s">
        <v>1086</v>
      </c>
      <c r="K1659">
        <v>1</v>
      </c>
      <c r="P1659">
        <f t="shared" si="56"/>
        <v>1</v>
      </c>
      <c r="S1659" t="str">
        <f t="shared" si="57"/>
        <v>Tenuiphantes tenuis</v>
      </c>
    </row>
    <row r="1660" spans="2:19" ht="12.75">
      <c r="B1660" s="17"/>
      <c r="C1660" s="1" t="s">
        <v>2647</v>
      </c>
      <c r="D1660">
        <v>1</v>
      </c>
      <c r="H1660" s="4" t="s">
        <v>118</v>
      </c>
      <c r="I1660" t="s">
        <v>134</v>
      </c>
      <c r="J1660" t="s">
        <v>1086</v>
      </c>
      <c r="P1660">
        <f t="shared" si="56"/>
        <v>1</v>
      </c>
      <c r="S1660" t="str">
        <f t="shared" si="57"/>
        <v>Tenuiphantes zimmermanni</v>
      </c>
    </row>
    <row r="1661" spans="1:19" ht="12.75">
      <c r="A1661">
        <v>8334</v>
      </c>
      <c r="B1661" s="17" t="str">
        <f>HYPERLINK("http://observations.be/gebied/view/32595?from=2000-01-01&amp;to=2010-10-25&amp;sp="&amp;A1661,"Scheutbos")</f>
        <v>Scheutbos</v>
      </c>
      <c r="C1661" s="1" t="s">
        <v>1384</v>
      </c>
      <c r="D1661">
        <v>1</v>
      </c>
      <c r="F1661" t="s">
        <v>1952</v>
      </c>
      <c r="H1661" s="4" t="s">
        <v>118</v>
      </c>
      <c r="I1661" t="s">
        <v>112</v>
      </c>
      <c r="J1661" t="s">
        <v>1086</v>
      </c>
      <c r="K1661">
        <v>1</v>
      </c>
      <c r="P1661">
        <f t="shared" si="56"/>
        <v>1</v>
      </c>
      <c r="S1661" t="str">
        <f t="shared" si="57"/>
        <v>Tetragnatha extensa</v>
      </c>
    </row>
    <row r="1662" spans="1:19" ht="12.75">
      <c r="A1662">
        <v>8603</v>
      </c>
      <c r="B1662" s="17" t="str">
        <f>HYPERLINK("http://observations.be/gebied/view/32595?from=2000-01-01&amp;to=2010-10-25&amp;sp="&amp;A1662,"Scheutbos")</f>
        <v>Scheutbos</v>
      </c>
      <c r="C1662" s="1" t="s">
        <v>1104</v>
      </c>
      <c r="D1662">
        <v>1</v>
      </c>
      <c r="F1662" t="s">
        <v>1953</v>
      </c>
      <c r="H1662" s="4" t="s">
        <v>118</v>
      </c>
      <c r="I1662" t="s">
        <v>112</v>
      </c>
      <c r="J1662" t="s">
        <v>1086</v>
      </c>
      <c r="K1662">
        <v>1</v>
      </c>
      <c r="P1662">
        <f t="shared" si="56"/>
        <v>1</v>
      </c>
      <c r="S1662" t="str">
        <f t="shared" si="57"/>
        <v>Tetragnatha montana</v>
      </c>
    </row>
    <row r="1663" spans="2:19" ht="12.75">
      <c r="B1663" s="17" t="str">
        <f>HYPERLINK("http://observations.be/gebied/view/32595?from=2000-01-01&amp;to=2010-10-25&amp;sp="&amp;A1663,"Scheutbos")</f>
        <v>Scheutbos</v>
      </c>
      <c r="C1663" s="1" t="s">
        <v>69</v>
      </c>
      <c r="D1663">
        <v>0</v>
      </c>
      <c r="F1663" t="s">
        <v>1954</v>
      </c>
      <c r="H1663" s="4" t="s">
        <v>118</v>
      </c>
      <c r="I1663" t="s">
        <v>112</v>
      </c>
      <c r="J1663" t="s">
        <v>1086</v>
      </c>
      <c r="K1663">
        <v>0</v>
      </c>
      <c r="L1663">
        <v>1</v>
      </c>
      <c r="P1663">
        <f t="shared" si="56"/>
        <v>0</v>
      </c>
      <c r="S1663" t="str">
        <f t="shared" si="57"/>
        <v>Tetragnatha sp</v>
      </c>
    </row>
    <row r="1664" spans="2:19" ht="13.5" customHeight="1">
      <c r="B1664" s="17" t="str">
        <f>HYPERLINK("http://observations.be/gebied/view/32595?from=2000-01-01&amp;to=2010-10-25&amp;sp="&amp;A1664,"Scheutbos")</f>
        <v>Scheutbos</v>
      </c>
      <c r="C1664" s="1" t="s">
        <v>722</v>
      </c>
      <c r="D1664">
        <v>1</v>
      </c>
      <c r="H1664" s="4" t="s">
        <v>118</v>
      </c>
      <c r="I1664" t="s">
        <v>454</v>
      </c>
      <c r="K1664">
        <v>0</v>
      </c>
      <c r="P1664">
        <f aca="true" t="shared" si="58" ref="P1664:P1680">D1664</f>
        <v>1</v>
      </c>
      <c r="S1664" t="str">
        <f aca="true" t="shared" si="59" ref="S1664:S1713">C1664</f>
        <v>Theridion tinctum</v>
      </c>
    </row>
    <row r="1665" spans="1:19" ht="12.75">
      <c r="A1665">
        <v>8730</v>
      </c>
      <c r="B1665" s="17" t="str">
        <f>HYPERLINK("http://observations.be/gebied/view/32595?from=2000-01-01&amp;to=2010-10-25&amp;sp="&amp;A1665,"Scheutbos")</f>
        <v>Scheutbos</v>
      </c>
      <c r="C1665" s="1" t="s">
        <v>1110</v>
      </c>
      <c r="D1665">
        <v>1</v>
      </c>
      <c r="F1665" t="s">
        <v>1956</v>
      </c>
      <c r="H1665" s="4" t="s">
        <v>118</v>
      </c>
      <c r="I1665" t="s">
        <v>454</v>
      </c>
      <c r="J1665" t="s">
        <v>1086</v>
      </c>
      <c r="K1665">
        <v>1</v>
      </c>
      <c r="P1665">
        <f t="shared" si="58"/>
        <v>1</v>
      </c>
      <c r="S1665" t="str">
        <f t="shared" si="59"/>
        <v>Theridion varians</v>
      </c>
    </row>
    <row r="1666" spans="2:19" ht="12.75">
      <c r="B1666" s="17"/>
      <c r="C1666" s="1" t="s">
        <v>2648</v>
      </c>
      <c r="D1666">
        <v>1</v>
      </c>
      <c r="H1666" s="4" t="s">
        <v>118</v>
      </c>
      <c r="I1666" t="s">
        <v>134</v>
      </c>
      <c r="J1666" t="s">
        <v>1086</v>
      </c>
      <c r="P1666">
        <f t="shared" si="58"/>
        <v>1</v>
      </c>
      <c r="S1666" t="str">
        <f t="shared" si="59"/>
        <v>Tiso vagans</v>
      </c>
    </row>
    <row r="1667" spans="2:19" ht="12.75">
      <c r="B1667" s="17"/>
      <c r="C1667" s="1" t="s">
        <v>2603</v>
      </c>
      <c r="D1667">
        <v>1</v>
      </c>
      <c r="H1667" s="4" t="s">
        <v>118</v>
      </c>
      <c r="I1667" t="s">
        <v>1092</v>
      </c>
      <c r="J1667" t="s">
        <v>1086</v>
      </c>
      <c r="P1667">
        <f t="shared" si="58"/>
        <v>1</v>
      </c>
      <c r="S1667" t="str">
        <f t="shared" si="59"/>
        <v>Trachyzelotes pedestris</v>
      </c>
    </row>
    <row r="1668" spans="2:19" ht="12.75">
      <c r="B1668" s="17"/>
      <c r="C1668" s="1" t="s">
        <v>2659</v>
      </c>
      <c r="D1668">
        <v>1</v>
      </c>
      <c r="H1668" s="4" t="s">
        <v>118</v>
      </c>
      <c r="I1668" t="s">
        <v>458</v>
      </c>
      <c r="J1668" t="s">
        <v>1086</v>
      </c>
      <c r="P1668">
        <f t="shared" si="58"/>
        <v>1</v>
      </c>
      <c r="S1668" t="str">
        <f t="shared" si="59"/>
        <v>Trochosa ruricola</v>
      </c>
    </row>
    <row r="1669" spans="1:19" ht="12.75">
      <c r="A1669">
        <v>23927</v>
      </c>
      <c r="B1669" s="17" t="str">
        <f>HYPERLINK("http://observations.be/gebied/view/32595?from=2000-01-01&amp;to=2010-10-25&amp;sp="&amp;A1669,"Scheutbos")</f>
        <v>Scheutbos</v>
      </c>
      <c r="C1669" s="1" t="s">
        <v>1098</v>
      </c>
      <c r="D1669">
        <v>1</v>
      </c>
      <c r="F1669" t="s">
        <v>1960</v>
      </c>
      <c r="H1669" s="4" t="s">
        <v>118</v>
      </c>
      <c r="I1669" t="s">
        <v>458</v>
      </c>
      <c r="J1669" t="s">
        <v>1086</v>
      </c>
      <c r="K1669">
        <v>1</v>
      </c>
      <c r="P1669">
        <f t="shared" si="58"/>
        <v>1</v>
      </c>
      <c r="S1669" t="str">
        <f t="shared" si="59"/>
        <v>Trochosa terricola</v>
      </c>
    </row>
    <row r="1670" spans="2:19" ht="12.75">
      <c r="B1670" s="17"/>
      <c r="C1670" s="1" t="s">
        <v>2649</v>
      </c>
      <c r="D1670">
        <v>1</v>
      </c>
      <c r="H1670" s="4" t="s">
        <v>118</v>
      </c>
      <c r="I1670" t="s">
        <v>134</v>
      </c>
      <c r="J1670" t="s">
        <v>1086</v>
      </c>
      <c r="P1670">
        <f t="shared" si="58"/>
        <v>1</v>
      </c>
      <c r="S1670" t="str">
        <f t="shared" si="59"/>
        <v>Troxochrus cirrifrons</v>
      </c>
    </row>
    <row r="1671" spans="2:19" ht="12.75">
      <c r="B1671" s="17"/>
      <c r="C1671" s="1" t="s">
        <v>2650</v>
      </c>
      <c r="D1671">
        <v>1</v>
      </c>
      <c r="H1671" s="4" t="s">
        <v>118</v>
      </c>
      <c r="I1671" t="s">
        <v>134</v>
      </c>
      <c r="J1671" t="s">
        <v>1086</v>
      </c>
      <c r="P1671">
        <f t="shared" si="58"/>
        <v>1</v>
      </c>
      <c r="S1671" t="str">
        <f t="shared" si="59"/>
        <v>Troxochrus scabriculus</v>
      </c>
    </row>
    <row r="1672" spans="2:19" ht="12.75">
      <c r="B1672" s="17"/>
      <c r="C1672" s="1" t="s">
        <v>2651</v>
      </c>
      <c r="D1672">
        <v>1</v>
      </c>
      <c r="H1672" s="4" t="s">
        <v>118</v>
      </c>
      <c r="I1672" t="s">
        <v>134</v>
      </c>
      <c r="J1672" t="s">
        <v>1086</v>
      </c>
      <c r="P1672">
        <f t="shared" si="58"/>
        <v>1</v>
      </c>
      <c r="S1672" t="str">
        <f t="shared" si="59"/>
        <v>Walckenaeria acuminata</v>
      </c>
    </row>
    <row r="1673" spans="2:19" ht="12.75">
      <c r="B1673" s="17"/>
      <c r="C1673" s="1" t="s">
        <v>2652</v>
      </c>
      <c r="D1673">
        <v>1</v>
      </c>
      <c r="H1673" s="4" t="s">
        <v>118</v>
      </c>
      <c r="I1673" t="s">
        <v>134</v>
      </c>
      <c r="J1673" t="s">
        <v>1086</v>
      </c>
      <c r="P1673">
        <f t="shared" si="58"/>
        <v>1</v>
      </c>
      <c r="S1673" t="str">
        <f t="shared" si="59"/>
        <v>Walckenaeria antica</v>
      </c>
    </row>
    <row r="1674" spans="2:19" ht="12.75">
      <c r="B1674" s="17"/>
      <c r="C1674" s="1" t="s">
        <v>2653</v>
      </c>
      <c r="D1674">
        <v>1</v>
      </c>
      <c r="H1674" s="4" t="s">
        <v>118</v>
      </c>
      <c r="I1674" t="s">
        <v>134</v>
      </c>
      <c r="J1674" t="s">
        <v>1086</v>
      </c>
      <c r="P1674">
        <f t="shared" si="58"/>
        <v>1</v>
      </c>
      <c r="S1674" t="str">
        <f t="shared" si="59"/>
        <v>Walckenaeria atrotibialis</v>
      </c>
    </row>
    <row r="1675" spans="2:19" ht="12.75">
      <c r="B1675" s="17"/>
      <c r="C1675" s="1" t="s">
        <v>2654</v>
      </c>
      <c r="D1675">
        <v>1</v>
      </c>
      <c r="H1675" s="4" t="s">
        <v>118</v>
      </c>
      <c r="I1675" t="s">
        <v>134</v>
      </c>
      <c r="J1675" t="s">
        <v>1086</v>
      </c>
      <c r="P1675">
        <f t="shared" si="58"/>
        <v>1</v>
      </c>
      <c r="S1675" t="str">
        <f t="shared" si="59"/>
        <v>Walckenaeria nudipalpis</v>
      </c>
    </row>
    <row r="1676" spans="1:19" ht="12.75">
      <c r="A1676">
        <v>8416</v>
      </c>
      <c r="B1676" s="17" t="str">
        <f>HYPERLINK("http://observations.be/gebied/view/32595?from=2000-01-01&amp;to=2010-10-25&amp;sp="&amp;A1676,"Scheutbos")</f>
        <v>Scheutbos</v>
      </c>
      <c r="C1676" s="1" t="s">
        <v>1111</v>
      </c>
      <c r="D1676">
        <v>1</v>
      </c>
      <c r="F1676" t="s">
        <v>1977</v>
      </c>
      <c r="H1676" s="4" t="s">
        <v>118</v>
      </c>
      <c r="I1676" t="s">
        <v>653</v>
      </c>
      <c r="J1676" t="s">
        <v>1086</v>
      </c>
      <c r="K1676">
        <v>1</v>
      </c>
      <c r="P1676">
        <f t="shared" si="58"/>
        <v>1</v>
      </c>
      <c r="S1676" t="str">
        <f t="shared" si="59"/>
        <v>Xysticus cristatus</v>
      </c>
    </row>
    <row r="1677" spans="2:19" ht="12.75">
      <c r="B1677" s="17"/>
      <c r="C1677" s="1" t="s">
        <v>2668</v>
      </c>
      <c r="D1677">
        <v>1</v>
      </c>
      <c r="H1677" s="4" t="s">
        <v>118</v>
      </c>
      <c r="I1677" t="s">
        <v>653</v>
      </c>
      <c r="J1677" t="s">
        <v>1086</v>
      </c>
      <c r="P1677">
        <f t="shared" si="58"/>
        <v>1</v>
      </c>
      <c r="S1677" t="str">
        <f t="shared" si="59"/>
        <v>Xysticus kochi</v>
      </c>
    </row>
    <row r="1678" spans="2:19" ht="12.75">
      <c r="B1678" s="17" t="str">
        <f>HYPERLINK("http://observations.be/gebied/view/32595?from=2000-01-01&amp;to=2010-10-25&amp;sp="&amp;A1678,"Scheutbos")</f>
        <v>Scheutbos</v>
      </c>
      <c r="C1678" s="1" t="s">
        <v>1221</v>
      </c>
      <c r="D1678">
        <v>1</v>
      </c>
      <c r="F1678" t="s">
        <v>1978</v>
      </c>
      <c r="H1678" s="4" t="s">
        <v>118</v>
      </c>
      <c r="I1678" t="s">
        <v>653</v>
      </c>
      <c r="J1678" t="s">
        <v>1086</v>
      </c>
      <c r="K1678">
        <v>1</v>
      </c>
      <c r="L1678">
        <v>1</v>
      </c>
      <c r="P1678">
        <f t="shared" si="58"/>
        <v>1</v>
      </c>
      <c r="S1678" t="str">
        <f t="shared" si="59"/>
        <v>Xysticus ulmi</v>
      </c>
    </row>
    <row r="1679" spans="2:19" ht="12.75">
      <c r="B1679" s="17"/>
      <c r="C1679" s="1" t="s">
        <v>2604</v>
      </c>
      <c r="D1679">
        <v>1</v>
      </c>
      <c r="H1679" s="4" t="s">
        <v>118</v>
      </c>
      <c r="I1679" t="s">
        <v>1092</v>
      </c>
      <c r="J1679" t="s">
        <v>1086</v>
      </c>
      <c r="P1679">
        <f t="shared" si="58"/>
        <v>1</v>
      </c>
      <c r="S1679" t="str">
        <f t="shared" si="59"/>
        <v>Zelotes latreilli</v>
      </c>
    </row>
    <row r="1680" spans="1:19" ht="12.75">
      <c r="A1680">
        <v>9083</v>
      </c>
      <c r="B1680" s="17" t="str">
        <f aca="true" t="shared" si="60" ref="B1680:B1690">HYPERLINK("http://observations.be/gebied/view/32595?from=2000-01-01&amp;to=2010-10-25&amp;sp="&amp;A1680,"Scheutbos")</f>
        <v>Scheutbos</v>
      </c>
      <c r="C1680" s="1" t="s">
        <v>1378</v>
      </c>
      <c r="D1680">
        <v>1</v>
      </c>
      <c r="F1680" t="s">
        <v>1653</v>
      </c>
      <c r="G1680" t="s">
        <v>1652</v>
      </c>
      <c r="H1680" s="4" t="s">
        <v>119</v>
      </c>
      <c r="K1680">
        <v>1</v>
      </c>
      <c r="P1680">
        <f t="shared" si="58"/>
        <v>1</v>
      </c>
      <c r="S1680" t="str">
        <f t="shared" si="59"/>
        <v>Asellus aquaticus</v>
      </c>
    </row>
    <row r="1681" spans="1:19" ht="12.75">
      <c r="A1681">
        <v>8789</v>
      </c>
      <c r="B1681" s="17" t="str">
        <f t="shared" si="60"/>
        <v>Scheutbos</v>
      </c>
      <c r="C1681" s="1" t="s">
        <v>427</v>
      </c>
      <c r="D1681">
        <v>1</v>
      </c>
      <c r="F1681" s="9" t="s">
        <v>1659</v>
      </c>
      <c r="G1681" t="s">
        <v>428</v>
      </c>
      <c r="H1681" s="4" t="s">
        <v>119</v>
      </c>
      <c r="I1681" t="s">
        <v>1210</v>
      </c>
      <c r="K1681">
        <v>1</v>
      </c>
      <c r="S1681" t="str">
        <f t="shared" si="59"/>
        <v>Blaniulus guttulatus</v>
      </c>
    </row>
    <row r="1682" spans="2:19" ht="12.75">
      <c r="B1682" s="17" t="str">
        <f t="shared" si="60"/>
        <v>Scheutbos</v>
      </c>
      <c r="C1682" s="1" t="s">
        <v>1354</v>
      </c>
      <c r="D1682">
        <v>1</v>
      </c>
      <c r="H1682" s="4" t="s">
        <v>119</v>
      </c>
      <c r="I1682" t="s">
        <v>1352</v>
      </c>
      <c r="J1682" t="s">
        <v>1353</v>
      </c>
      <c r="K1682">
        <v>0</v>
      </c>
      <c r="S1682" t="str">
        <f t="shared" si="59"/>
        <v>Cryptos sp (90%)</v>
      </c>
    </row>
    <row r="1683" spans="2:19" ht="12.75">
      <c r="B1683" s="17" t="str">
        <f t="shared" si="60"/>
        <v>Scheutbos</v>
      </c>
      <c r="C1683" s="1" t="s">
        <v>1005</v>
      </c>
      <c r="D1683">
        <v>1</v>
      </c>
      <c r="H1683" s="4" t="s">
        <v>119</v>
      </c>
      <c r="I1683" t="s">
        <v>1203</v>
      </c>
      <c r="K1683">
        <v>0</v>
      </c>
      <c r="S1683" t="str">
        <f t="shared" si="59"/>
        <v>Cyclops sp</v>
      </c>
    </row>
    <row r="1684" spans="2:19" ht="12.75">
      <c r="B1684" s="17" t="str">
        <f t="shared" si="60"/>
        <v>Scheutbos</v>
      </c>
      <c r="C1684" s="1" t="s">
        <v>231</v>
      </c>
      <c r="D1684">
        <v>1</v>
      </c>
      <c r="F1684" t="s">
        <v>663</v>
      </c>
      <c r="G1684" t="s">
        <v>30</v>
      </c>
      <c r="H1684" s="4" t="s">
        <v>119</v>
      </c>
      <c r="I1684" t="s">
        <v>1204</v>
      </c>
      <c r="K1684">
        <v>0</v>
      </c>
      <c r="S1684" t="str">
        <f t="shared" si="59"/>
        <v>Gammarus pulex</v>
      </c>
    </row>
    <row r="1685" spans="1:19" ht="12.75">
      <c r="A1685">
        <v>1735</v>
      </c>
      <c r="B1685" s="17" t="str">
        <f t="shared" si="60"/>
        <v>Scheutbos</v>
      </c>
      <c r="C1685" s="1" t="s">
        <v>741</v>
      </c>
      <c r="D1685">
        <v>1</v>
      </c>
      <c r="F1685" t="s">
        <v>742</v>
      </c>
      <c r="G1685" t="s">
        <v>743</v>
      </c>
      <c r="H1685" s="4" t="s">
        <v>119</v>
      </c>
      <c r="I1685" t="s">
        <v>1205</v>
      </c>
      <c r="J1685" t="s">
        <v>1152</v>
      </c>
      <c r="K1685">
        <v>1</v>
      </c>
      <c r="S1685" t="str">
        <f t="shared" si="59"/>
        <v>Oniscus asellus</v>
      </c>
    </row>
    <row r="1686" spans="1:19" ht="12.75">
      <c r="A1686">
        <v>26692</v>
      </c>
      <c r="B1686" s="17" t="str">
        <f t="shared" si="60"/>
        <v>Scheutbos</v>
      </c>
      <c r="C1686" s="1" t="s">
        <v>2712</v>
      </c>
      <c r="D1686">
        <v>1</v>
      </c>
      <c r="F1686" t="s">
        <v>1848</v>
      </c>
      <c r="G1686" t="s">
        <v>526</v>
      </c>
      <c r="H1686" s="4" t="s">
        <v>119</v>
      </c>
      <c r="I1686" t="s">
        <v>587</v>
      </c>
      <c r="J1686" t="s">
        <v>1423</v>
      </c>
      <c r="K1686">
        <v>1</v>
      </c>
      <c r="P1686">
        <v>1</v>
      </c>
      <c r="S1686" t="str">
        <f t="shared" si="59"/>
        <v>Leiobunum rotundum</v>
      </c>
    </row>
    <row r="1687" spans="1:19" ht="12.75">
      <c r="A1687">
        <v>8709</v>
      </c>
      <c r="B1687" s="17" t="str">
        <f t="shared" si="60"/>
        <v>Scheutbos</v>
      </c>
      <c r="C1687" s="1" t="s">
        <v>1139</v>
      </c>
      <c r="D1687">
        <v>1</v>
      </c>
      <c r="F1687" t="s">
        <v>1867</v>
      </c>
      <c r="G1687" t="s">
        <v>1140</v>
      </c>
      <c r="H1687" s="4" t="s">
        <v>119</v>
      </c>
      <c r="I1687" t="s">
        <v>1206</v>
      </c>
      <c r="J1687" t="s">
        <v>1135</v>
      </c>
      <c r="K1687">
        <v>1</v>
      </c>
      <c r="S1687" t="str">
        <f t="shared" si="59"/>
        <v>Philoscia muscorum</v>
      </c>
    </row>
    <row r="1688" spans="1:19" ht="12.75">
      <c r="A1688">
        <v>27245</v>
      </c>
      <c r="B1688" s="17" t="str">
        <f t="shared" si="60"/>
        <v>Scheutbos</v>
      </c>
      <c r="C1688" s="1" t="s">
        <v>56</v>
      </c>
      <c r="D1688">
        <v>1</v>
      </c>
      <c r="F1688" t="s">
        <v>556</v>
      </c>
      <c r="G1688" t="s">
        <v>557</v>
      </c>
      <c r="H1688" s="4" t="s">
        <v>119</v>
      </c>
      <c r="I1688" t="s">
        <v>1207</v>
      </c>
      <c r="K1688">
        <v>1</v>
      </c>
      <c r="S1688" t="str">
        <f t="shared" si="59"/>
        <v>Polydesmus sp</v>
      </c>
    </row>
    <row r="1689" spans="1:19" ht="12.75">
      <c r="A1689">
        <v>7758</v>
      </c>
      <c r="B1689" s="17" t="str">
        <f t="shared" si="60"/>
        <v>Scheutbos</v>
      </c>
      <c r="C1689" s="1" t="s">
        <v>309</v>
      </c>
      <c r="D1689">
        <v>1</v>
      </c>
      <c r="E1689">
        <v>300</v>
      </c>
      <c r="F1689" t="s">
        <v>558</v>
      </c>
      <c r="G1689" t="s">
        <v>426</v>
      </c>
      <c r="H1689" s="4" t="s">
        <v>119</v>
      </c>
      <c r="I1689" t="s">
        <v>1205</v>
      </c>
      <c r="J1689" t="s">
        <v>1135</v>
      </c>
      <c r="K1689">
        <v>1</v>
      </c>
      <c r="S1689" t="str">
        <f t="shared" si="59"/>
        <v>Porcellio scaber</v>
      </c>
    </row>
    <row r="1690" spans="1:19" ht="12.75">
      <c r="A1690">
        <v>26679</v>
      </c>
      <c r="B1690" s="17" t="str">
        <f t="shared" si="60"/>
        <v>Scheutbos</v>
      </c>
      <c r="C1690" s="1" t="s">
        <v>2713</v>
      </c>
      <c r="D1690">
        <v>1</v>
      </c>
      <c r="F1690" t="s">
        <v>1911</v>
      </c>
      <c r="H1690" s="4" t="s">
        <v>119</v>
      </c>
      <c r="I1690" t="s">
        <v>654</v>
      </c>
      <c r="J1690" t="s">
        <v>1423</v>
      </c>
      <c r="K1690">
        <v>1</v>
      </c>
      <c r="P1690">
        <v>1</v>
      </c>
      <c r="S1690" t="str">
        <f t="shared" si="59"/>
        <v>Phalangium opilio</v>
      </c>
    </row>
    <row r="1691" spans="2:19" ht="12.75">
      <c r="B1691" s="17"/>
      <c r="C1691" s="1" t="s">
        <v>1139</v>
      </c>
      <c r="D1691">
        <v>1</v>
      </c>
      <c r="G1691" t="s">
        <v>1140</v>
      </c>
      <c r="H1691" s="4" t="s">
        <v>119</v>
      </c>
      <c r="S1691" t="str">
        <f t="shared" si="59"/>
        <v>Philoscia muscorum</v>
      </c>
    </row>
    <row r="1692" spans="2:19" ht="12.75">
      <c r="B1692" s="17"/>
      <c r="C1692" s="1" t="s">
        <v>2707</v>
      </c>
      <c r="D1692">
        <v>1</v>
      </c>
      <c r="H1692" s="4" t="s">
        <v>119</v>
      </c>
      <c r="I1692" t="s">
        <v>2708</v>
      </c>
      <c r="J1692" t="s">
        <v>1423</v>
      </c>
      <c r="K1692">
        <v>1</v>
      </c>
      <c r="S1692" t="str">
        <f t="shared" si="59"/>
        <v>Schendyla nemorensis</v>
      </c>
    </row>
    <row r="1693" spans="2:19" ht="12.75">
      <c r="B1693" s="17" t="str">
        <f>HYPERLINK("http://observations.be/gebied/view/32595?from=2000-01-01&amp;to=2010-10-25&amp;sp="&amp;A1693,"Scheutbos")</f>
        <v>Scheutbos</v>
      </c>
      <c r="C1693" s="1" t="s">
        <v>183</v>
      </c>
      <c r="D1693">
        <v>1</v>
      </c>
      <c r="E1693">
        <v>299</v>
      </c>
      <c r="H1693" s="4" t="s">
        <v>119</v>
      </c>
      <c r="I1693" t="s">
        <v>1208</v>
      </c>
      <c r="K1693">
        <v>0</v>
      </c>
      <c r="S1693" t="str">
        <f t="shared" si="59"/>
        <v>Tachypodoiulus albipes</v>
      </c>
    </row>
    <row r="1694" spans="1:19" ht="12.75">
      <c r="A1694">
        <v>8912</v>
      </c>
      <c r="B1694" s="17" t="str">
        <f>HYPERLINK("http://observations.be/gebied/view/32595?from=2000-01-01&amp;to=2010-10-25&amp;sp="&amp;A1694,"Scheutbos")</f>
        <v>Scheutbos</v>
      </c>
      <c r="C1694" s="1" t="s">
        <v>1309</v>
      </c>
      <c r="D1694">
        <v>1</v>
      </c>
      <c r="F1694" t="s">
        <v>1945</v>
      </c>
      <c r="H1694" s="4" t="s">
        <v>119</v>
      </c>
      <c r="I1694" t="s">
        <v>1208</v>
      </c>
      <c r="K1694">
        <v>1</v>
      </c>
      <c r="S1694" t="str">
        <f t="shared" si="59"/>
        <v>Tachypodoiulus niger</v>
      </c>
    </row>
    <row r="1695" spans="1:19" ht="12.75">
      <c r="A1695">
        <v>21087</v>
      </c>
      <c r="B1695" s="17" t="str">
        <f>HYPERLINK("http://observations.be/gebied/view/32595?from=2000-01-01&amp;to=2010-10-25&amp;sp="&amp;A1695,"Scheutbos")</f>
        <v>Scheutbos</v>
      </c>
      <c r="C1695" s="1" t="s">
        <v>55</v>
      </c>
      <c r="D1695">
        <v>1</v>
      </c>
      <c r="F1695" t="s">
        <v>237</v>
      </c>
      <c r="G1695" t="s">
        <v>625</v>
      </c>
      <c r="H1695" s="4" t="s">
        <v>119</v>
      </c>
      <c r="I1695" t="s">
        <v>1209</v>
      </c>
      <c r="K1695">
        <v>1</v>
      </c>
      <c r="S1695" t="str">
        <f t="shared" si="59"/>
        <v>Trichoniscus pusillus</v>
      </c>
    </row>
    <row r="1696" spans="2:19" ht="12.75">
      <c r="B1696" s="17" t="str">
        <f>HYPERLINK("http://observations.be/gebied/view/32595?from=2000-01-01&amp;to=2010-10-25&amp;sp="&amp;A1696,"Scheutbos")</f>
        <v>Scheutbos</v>
      </c>
      <c r="C1696" s="2" t="s">
        <v>516</v>
      </c>
      <c r="D1696">
        <v>1</v>
      </c>
      <c r="F1696" t="s">
        <v>588</v>
      </c>
      <c r="G1696" t="s">
        <v>591</v>
      </c>
      <c r="H1696" s="4" t="s">
        <v>119</v>
      </c>
      <c r="I1696" t="s">
        <v>589</v>
      </c>
      <c r="L1696">
        <v>1</v>
      </c>
      <c r="P1696">
        <v>1</v>
      </c>
      <c r="S1696" t="str">
        <f t="shared" si="59"/>
        <v>Trombidium autumnalis</v>
      </c>
    </row>
    <row r="1697" spans="2:19" ht="12.75">
      <c r="B1697" s="17"/>
      <c r="C1697" s="1" t="s">
        <v>3145</v>
      </c>
      <c r="D1697">
        <v>1</v>
      </c>
      <c r="G1697" t="s">
        <v>3146</v>
      </c>
      <c r="H1697" s="4" t="s">
        <v>634</v>
      </c>
      <c r="I1697" t="s">
        <v>144</v>
      </c>
      <c r="J1697" t="s">
        <v>1406</v>
      </c>
      <c r="S1697" t="str">
        <f t="shared" si="59"/>
        <v>Adalia decempunctata</v>
      </c>
    </row>
    <row r="1698" spans="2:19" ht="12.75">
      <c r="B1698" s="17" t="str">
        <f aca="true" t="shared" si="61" ref="B1698:B1713">HYPERLINK("http://observations.be/gebied/view/32595?from=2000-01-01&amp;to=2010-10-25&amp;sp="&amp;A1698,"Scheutbos")</f>
        <v>Scheutbos</v>
      </c>
      <c r="C1698" s="1" t="s">
        <v>579</v>
      </c>
      <c r="D1698">
        <v>1</v>
      </c>
      <c r="E1698">
        <v>272</v>
      </c>
      <c r="F1698" t="s">
        <v>98</v>
      </c>
      <c r="G1698" t="s">
        <v>105</v>
      </c>
      <c r="H1698" s="4" t="s">
        <v>634</v>
      </c>
      <c r="I1698" t="s">
        <v>144</v>
      </c>
      <c r="K1698">
        <v>1</v>
      </c>
      <c r="R1698">
        <f aca="true" t="shared" si="62" ref="R1698:R1714">D1698</f>
        <v>1</v>
      </c>
      <c r="S1698" t="str">
        <f t="shared" si="59"/>
        <v>Calvia quatuordecimguttata</v>
      </c>
    </row>
    <row r="1699" spans="1:19" ht="12.75">
      <c r="A1699">
        <v>8941</v>
      </c>
      <c r="B1699" s="17" t="str">
        <f t="shared" si="61"/>
        <v>Scheutbos</v>
      </c>
      <c r="C1699" s="1" t="s">
        <v>508</v>
      </c>
      <c r="D1699">
        <v>1</v>
      </c>
      <c r="E1699">
        <v>272</v>
      </c>
      <c r="F1699" t="s">
        <v>539</v>
      </c>
      <c r="G1699" t="s">
        <v>1391</v>
      </c>
      <c r="H1699" s="4" t="s">
        <v>634</v>
      </c>
      <c r="I1699" t="s">
        <v>144</v>
      </c>
      <c r="K1699">
        <v>1</v>
      </c>
      <c r="R1699">
        <f t="shared" si="62"/>
        <v>1</v>
      </c>
      <c r="S1699" t="str">
        <f t="shared" si="59"/>
        <v>Chilocorus renipustulatus</v>
      </c>
    </row>
    <row r="1700" spans="2:19" ht="12.75">
      <c r="B1700" s="17"/>
      <c r="C1700" s="1" t="s">
        <v>3368</v>
      </c>
      <c r="D1700">
        <v>1</v>
      </c>
      <c r="G1700" t="s">
        <v>3369</v>
      </c>
      <c r="H1700" s="4" t="s">
        <v>634</v>
      </c>
      <c r="I1700" t="s">
        <v>144</v>
      </c>
      <c r="R1700">
        <v>1</v>
      </c>
      <c r="S1700" t="str">
        <f t="shared" si="59"/>
        <v>Coccidula rufa</v>
      </c>
    </row>
    <row r="1701" spans="1:19" ht="12.75">
      <c r="A1701">
        <v>8944</v>
      </c>
      <c r="B1701" s="17" t="str">
        <f t="shared" si="61"/>
        <v>Scheutbos</v>
      </c>
      <c r="C1701" s="1" t="s">
        <v>19</v>
      </c>
      <c r="D1701">
        <v>1</v>
      </c>
      <c r="E1701">
        <v>272</v>
      </c>
      <c r="F1701" t="s">
        <v>643</v>
      </c>
      <c r="G1701" t="s">
        <v>3</v>
      </c>
      <c r="H1701" s="4" t="s">
        <v>634</v>
      </c>
      <c r="I1701" t="s">
        <v>144</v>
      </c>
      <c r="K1701">
        <v>1</v>
      </c>
      <c r="R1701">
        <f t="shared" si="62"/>
        <v>1</v>
      </c>
      <c r="S1701" t="str">
        <f t="shared" si="59"/>
        <v>Coccinella septempunctata</v>
      </c>
    </row>
    <row r="1702" spans="1:19" ht="12.75">
      <c r="A1702">
        <v>8949</v>
      </c>
      <c r="B1702" s="17" t="str">
        <f t="shared" si="61"/>
        <v>Scheutbos</v>
      </c>
      <c r="C1702" s="1" t="s">
        <v>1387</v>
      </c>
      <c r="D1702">
        <v>1</v>
      </c>
      <c r="F1702" t="s">
        <v>1389</v>
      </c>
      <c r="G1702" t="s">
        <v>1388</v>
      </c>
      <c r="H1702" s="4" t="s">
        <v>634</v>
      </c>
      <c r="I1702" t="s">
        <v>144</v>
      </c>
      <c r="K1702">
        <v>1</v>
      </c>
      <c r="R1702">
        <f t="shared" si="62"/>
        <v>1</v>
      </c>
      <c r="S1702" t="str">
        <f t="shared" si="59"/>
        <v>Exochomus quadripustulatus</v>
      </c>
    </row>
    <row r="1703" spans="1:19" ht="12.75">
      <c r="A1703">
        <v>8951</v>
      </c>
      <c r="B1703" s="17" t="str">
        <f t="shared" si="61"/>
        <v>Scheutbos</v>
      </c>
      <c r="C1703" s="1" t="s">
        <v>439</v>
      </c>
      <c r="D1703">
        <v>1</v>
      </c>
      <c r="F1703" t="s">
        <v>1763</v>
      </c>
      <c r="G1703" t="s">
        <v>140</v>
      </c>
      <c r="H1703" s="4" t="s">
        <v>634</v>
      </c>
      <c r="I1703" t="s">
        <v>144</v>
      </c>
      <c r="K1703">
        <v>1</v>
      </c>
      <c r="R1703">
        <f t="shared" si="62"/>
        <v>1</v>
      </c>
      <c r="S1703" t="str">
        <f t="shared" si="59"/>
        <v>Halyzia sedecimguttata</v>
      </c>
    </row>
    <row r="1704" spans="1:19" ht="12.75">
      <c r="A1704">
        <v>8893</v>
      </c>
      <c r="B1704" s="17" t="str">
        <f t="shared" si="61"/>
        <v>Scheutbos</v>
      </c>
      <c r="C1704" s="1" t="s">
        <v>830</v>
      </c>
      <c r="D1704">
        <v>1</v>
      </c>
      <c r="F1704" t="s">
        <v>493</v>
      </c>
      <c r="G1704" t="s">
        <v>494</v>
      </c>
      <c r="H1704" s="4" t="s">
        <v>634</v>
      </c>
      <c r="I1704" t="s">
        <v>144</v>
      </c>
      <c r="K1704">
        <v>1</v>
      </c>
      <c r="R1704">
        <f t="shared" si="62"/>
        <v>1</v>
      </c>
      <c r="S1704" t="str">
        <f t="shared" si="59"/>
        <v>Harmonia axyridis f spectabilis</v>
      </c>
    </row>
    <row r="1705" spans="1:19" ht="12.75">
      <c r="A1705">
        <v>8891</v>
      </c>
      <c r="B1705" s="17" t="str">
        <f t="shared" si="61"/>
        <v>Scheutbos</v>
      </c>
      <c r="C1705" s="1" t="s">
        <v>831</v>
      </c>
      <c r="D1705">
        <v>1</v>
      </c>
      <c r="F1705" t="s">
        <v>493</v>
      </c>
      <c r="G1705" t="s">
        <v>494</v>
      </c>
      <c r="H1705" s="4" t="s">
        <v>634</v>
      </c>
      <c r="I1705" t="s">
        <v>144</v>
      </c>
      <c r="K1705">
        <v>1</v>
      </c>
      <c r="R1705">
        <f t="shared" si="62"/>
        <v>1</v>
      </c>
      <c r="S1705" t="str">
        <f t="shared" si="59"/>
        <v>Harmonia axyridis f succinea</v>
      </c>
    </row>
    <row r="1706" spans="2:19" ht="12.75">
      <c r="B1706" s="17"/>
      <c r="C1706" s="1" t="s">
        <v>3147</v>
      </c>
      <c r="D1706">
        <v>1</v>
      </c>
      <c r="G1706" t="s">
        <v>3148</v>
      </c>
      <c r="H1706" s="4" t="s">
        <v>634</v>
      </c>
      <c r="I1706" t="s">
        <v>144</v>
      </c>
      <c r="J1706" t="s">
        <v>1406</v>
      </c>
      <c r="R1706">
        <f t="shared" si="62"/>
        <v>1</v>
      </c>
      <c r="S1706" t="str">
        <f t="shared" si="59"/>
        <v>Oenopia conglobata</v>
      </c>
    </row>
    <row r="1707" spans="2:19" ht="12.75">
      <c r="B1707" s="17"/>
      <c r="C1707" s="1" t="s">
        <v>3149</v>
      </c>
      <c r="D1707">
        <v>1</v>
      </c>
      <c r="H1707" s="4" t="s">
        <v>634</v>
      </c>
      <c r="I1707" t="s">
        <v>144</v>
      </c>
      <c r="J1707" t="s">
        <v>1406</v>
      </c>
      <c r="R1707">
        <f t="shared" si="62"/>
        <v>1</v>
      </c>
      <c r="S1707" t="str">
        <f t="shared" si="59"/>
        <v>Platynaspis luteorubra</v>
      </c>
    </row>
    <row r="1708" spans="1:19" ht="12.75">
      <c r="A1708">
        <v>8962</v>
      </c>
      <c r="B1708" s="17" t="str">
        <f t="shared" si="61"/>
        <v>Scheutbos</v>
      </c>
      <c r="C1708" s="1" t="s">
        <v>20</v>
      </c>
      <c r="D1708">
        <v>1</v>
      </c>
      <c r="E1708">
        <v>272</v>
      </c>
      <c r="F1708" t="s">
        <v>182</v>
      </c>
      <c r="G1708" t="s">
        <v>523</v>
      </c>
      <c r="H1708" s="4" t="s">
        <v>634</v>
      </c>
      <c r="I1708" t="s">
        <v>144</v>
      </c>
      <c r="K1708">
        <v>1</v>
      </c>
      <c r="R1708">
        <f t="shared" si="62"/>
        <v>1</v>
      </c>
      <c r="S1708" t="str">
        <f t="shared" si="59"/>
        <v>Propylea quatuordecimpunctata</v>
      </c>
    </row>
    <row r="1709" spans="1:19" ht="12.75">
      <c r="A1709">
        <v>8963</v>
      </c>
      <c r="B1709" s="17" t="str">
        <f t="shared" si="61"/>
        <v>Scheutbos</v>
      </c>
      <c r="C1709" s="1" t="s">
        <v>731</v>
      </c>
      <c r="D1709">
        <v>1</v>
      </c>
      <c r="H1709" s="4" t="s">
        <v>634</v>
      </c>
      <c r="I1709" t="s">
        <v>144</v>
      </c>
      <c r="K1709">
        <v>1</v>
      </c>
      <c r="R1709">
        <f t="shared" si="62"/>
        <v>1</v>
      </c>
      <c r="S1709" t="str">
        <f t="shared" si="59"/>
        <v>Psyllobora vingtiduepunctata</v>
      </c>
    </row>
    <row r="1710" spans="2:19" ht="12.75">
      <c r="B1710" s="17"/>
      <c r="C1710" s="1" t="s">
        <v>3150</v>
      </c>
      <c r="D1710">
        <v>1</v>
      </c>
      <c r="H1710" s="4" t="s">
        <v>634</v>
      </c>
      <c r="I1710" t="s">
        <v>144</v>
      </c>
      <c r="J1710" t="s">
        <v>1406</v>
      </c>
      <c r="R1710">
        <f t="shared" si="62"/>
        <v>1</v>
      </c>
      <c r="S1710" t="str">
        <f t="shared" si="59"/>
        <v>Rhyzobius chrysomeloides</v>
      </c>
    </row>
    <row r="1711" spans="2:19" ht="12.75">
      <c r="B1711" s="17"/>
      <c r="C1711" s="13" t="s">
        <v>2044</v>
      </c>
      <c r="D1711">
        <v>1</v>
      </c>
      <c r="H1711" s="8" t="s">
        <v>634</v>
      </c>
      <c r="I1711" s="9" t="s">
        <v>144</v>
      </c>
      <c r="J1711" s="19" t="s">
        <v>2008</v>
      </c>
      <c r="K1711">
        <v>1</v>
      </c>
      <c r="R1711">
        <f>D1711</f>
        <v>1</v>
      </c>
      <c r="S1711" t="str">
        <f>C1711</f>
        <v>Rhyzobius litura</v>
      </c>
    </row>
    <row r="1712" spans="2:19" ht="12.75">
      <c r="B1712" s="17"/>
      <c r="C1712" s="13" t="s">
        <v>3151</v>
      </c>
      <c r="D1712">
        <v>1</v>
      </c>
      <c r="H1712" s="8" t="s">
        <v>634</v>
      </c>
      <c r="I1712" s="9" t="s">
        <v>144</v>
      </c>
      <c r="J1712" s="19" t="s">
        <v>1406</v>
      </c>
      <c r="R1712">
        <f>D1712</f>
        <v>1</v>
      </c>
      <c r="S1712" t="str">
        <f>C1712</f>
        <v>Scymnus schmidti</v>
      </c>
    </row>
    <row r="1713" spans="1:19" ht="12.75">
      <c r="A1713">
        <v>8966</v>
      </c>
      <c r="B1713" s="17" t="str">
        <f t="shared" si="61"/>
        <v>Scheutbos</v>
      </c>
      <c r="C1713" s="1" t="s">
        <v>1390</v>
      </c>
      <c r="D1713">
        <v>1</v>
      </c>
      <c r="F1713" t="s">
        <v>1964</v>
      </c>
      <c r="G1713" t="s">
        <v>1965</v>
      </c>
      <c r="H1713" s="4" t="s">
        <v>634</v>
      </c>
      <c r="I1713" t="s">
        <v>144</v>
      </c>
      <c r="J1713" t="s">
        <v>870</v>
      </c>
      <c r="K1713">
        <v>1</v>
      </c>
      <c r="R1713">
        <f t="shared" si="62"/>
        <v>1</v>
      </c>
      <c r="S1713" t="str">
        <f t="shared" si="59"/>
        <v>Tytthaspis sedecimpunctata</v>
      </c>
    </row>
    <row r="1714" spans="3:19" ht="12.75">
      <c r="C1714" s="13" t="s">
        <v>3429</v>
      </c>
      <c r="D1714">
        <v>1</v>
      </c>
      <c r="G1714" s="9" t="s">
        <v>3430</v>
      </c>
      <c r="H1714" s="31" t="s">
        <v>634</v>
      </c>
      <c r="I1714" s="9" t="s">
        <v>144</v>
      </c>
      <c r="J1714" s="9" t="s">
        <v>3224</v>
      </c>
      <c r="R1714">
        <f t="shared" si="62"/>
        <v>1</v>
      </c>
      <c r="S1714" s="9" t="s">
        <v>3429</v>
      </c>
    </row>
    <row r="1715" spans="3:8" ht="12.75">
      <c r="C1715" t="s">
        <v>354</v>
      </c>
      <c r="H1715" s="4"/>
    </row>
    <row r="1716" ht="12.75">
      <c r="H1716" s="4"/>
    </row>
    <row r="1717" ht="12.75">
      <c r="H1717" s="4"/>
    </row>
    <row r="1718" ht="12.75">
      <c r="H1718" s="4"/>
    </row>
    <row r="1719" ht="12.75">
      <c r="H1719" s="4"/>
    </row>
    <row r="1720" ht="12.75">
      <c r="H1720" s="4"/>
    </row>
    <row r="1721" ht="12.75">
      <c r="H1721" s="4"/>
    </row>
    <row r="1722" ht="12.75">
      <c r="H1722" s="4"/>
    </row>
    <row r="1723" ht="12.75">
      <c r="H1723" s="4"/>
    </row>
    <row r="1724" ht="12.75">
      <c r="H1724" s="4"/>
    </row>
    <row r="1725" ht="12.75">
      <c r="H1725" s="4"/>
    </row>
    <row r="1726" ht="12.75">
      <c r="H1726" s="4"/>
    </row>
    <row r="1727" ht="12.75">
      <c r="H1727" s="4"/>
    </row>
    <row r="1728" ht="12.75">
      <c r="H1728" s="4"/>
    </row>
    <row r="1729" ht="12.75">
      <c r="H1729" s="4"/>
    </row>
    <row r="1730" ht="12.75">
      <c r="H1730" s="4"/>
    </row>
    <row r="1731" ht="12.75">
      <c r="H1731" s="4"/>
    </row>
    <row r="1732" ht="12.75">
      <c r="H1732" s="4"/>
    </row>
    <row r="1733" ht="12.75">
      <c r="H1733" s="4"/>
    </row>
    <row r="1734" ht="12.75">
      <c r="H1734" s="4"/>
    </row>
    <row r="1735" ht="12.75">
      <c r="H1735" s="4"/>
    </row>
    <row r="1736" ht="12.75">
      <c r="H1736" s="4"/>
    </row>
    <row r="1737" ht="12.75">
      <c r="H1737" s="4"/>
    </row>
    <row r="1738" ht="12.75">
      <c r="H1738" s="4"/>
    </row>
    <row r="1739" ht="12.75">
      <c r="H1739" s="4"/>
    </row>
    <row r="1740" ht="12.75">
      <c r="H1740" s="4"/>
    </row>
    <row r="1741" ht="12.75">
      <c r="H1741" s="4"/>
    </row>
    <row r="1742" ht="12.75">
      <c r="H1742" s="4"/>
    </row>
    <row r="1743" ht="12.75">
      <c r="H1743" s="4"/>
    </row>
    <row r="1744" ht="12.75">
      <c r="H1744" s="4"/>
    </row>
    <row r="1745" ht="12.75">
      <c r="H1745" s="4"/>
    </row>
    <row r="1746" ht="12.75">
      <c r="H1746" s="4"/>
    </row>
    <row r="1747" ht="12.75">
      <c r="H1747" s="4"/>
    </row>
    <row r="1748" ht="12.75">
      <c r="H1748" s="4"/>
    </row>
    <row r="1749" ht="12.75">
      <c r="H1749" s="4"/>
    </row>
    <row r="1750" ht="12.75">
      <c r="H1750" s="4"/>
    </row>
    <row r="1751" ht="12.75">
      <c r="H1751" s="4"/>
    </row>
    <row r="1752" ht="12.75">
      <c r="H1752" s="4"/>
    </row>
    <row r="1753" ht="12.75">
      <c r="H1753" s="4"/>
    </row>
    <row r="1754" ht="12.75">
      <c r="H1754" s="4"/>
    </row>
    <row r="1755" ht="12.75">
      <c r="H1755" s="4"/>
    </row>
    <row r="1756" ht="12.75">
      <c r="H1756" s="4"/>
    </row>
    <row r="1757" ht="12.75">
      <c r="H1757" s="4"/>
    </row>
    <row r="1758" ht="12.75">
      <c r="H1758" s="4"/>
    </row>
    <row r="1759" ht="12.75">
      <c r="H1759" s="4"/>
    </row>
    <row r="1760" ht="12.75">
      <c r="H1760" s="4"/>
    </row>
    <row r="1761" ht="12.75">
      <c r="H1761" s="4"/>
    </row>
    <row r="1762" ht="12.75">
      <c r="H1762" s="4"/>
    </row>
    <row r="1763" ht="12.75">
      <c r="H1763" s="4"/>
    </row>
    <row r="1764" ht="12.75">
      <c r="H1764" s="4"/>
    </row>
    <row r="1765" ht="12.75">
      <c r="H1765" s="4"/>
    </row>
    <row r="1766" ht="12.75">
      <c r="H1766" s="4"/>
    </row>
    <row r="1767" ht="12.75">
      <c r="H1767" s="4"/>
    </row>
    <row r="1768" ht="12.75">
      <c r="H1768" s="4"/>
    </row>
    <row r="1769" ht="12.75">
      <c r="H1769" s="4"/>
    </row>
    <row r="1770" ht="12.75">
      <c r="H1770" s="4"/>
    </row>
    <row r="1771" ht="12.75">
      <c r="H1771" s="4"/>
    </row>
    <row r="1772" ht="12.75">
      <c r="H1772" s="4"/>
    </row>
    <row r="1773" ht="12.75">
      <c r="H1773" s="4"/>
    </row>
    <row r="1774" ht="12.75">
      <c r="H1774" s="4"/>
    </row>
    <row r="1775" ht="12.75">
      <c r="H1775" s="4"/>
    </row>
    <row r="1776" ht="12.75">
      <c r="H1776" s="4"/>
    </row>
    <row r="1777" ht="12.75">
      <c r="H1777" s="4"/>
    </row>
    <row r="1778" ht="12.75">
      <c r="H1778" s="4"/>
    </row>
    <row r="1779" ht="12.75">
      <c r="H1779" s="4"/>
    </row>
    <row r="1780" ht="12.75">
      <c r="H1780" s="4"/>
    </row>
    <row r="1781" ht="12.75">
      <c r="H1781" s="4"/>
    </row>
    <row r="1782" ht="12.75">
      <c r="H1782" s="4"/>
    </row>
    <row r="1783" ht="12.75">
      <c r="H1783" s="4"/>
    </row>
    <row r="1784" ht="12.75">
      <c r="H1784" s="4"/>
    </row>
    <row r="1785" ht="12.75">
      <c r="H1785" s="4"/>
    </row>
    <row r="1786" ht="12.75">
      <c r="H1786" s="4"/>
    </row>
    <row r="1787" ht="12.75">
      <c r="H1787" s="4"/>
    </row>
    <row r="1788" ht="12.75">
      <c r="H1788" s="4"/>
    </row>
    <row r="1789" ht="12.75">
      <c r="H1789" s="4"/>
    </row>
    <row r="1790" ht="12.75">
      <c r="H1790" s="4"/>
    </row>
    <row r="1791" ht="12.75">
      <c r="H1791" s="4"/>
    </row>
    <row r="1792" ht="12.75">
      <c r="H1792" s="4"/>
    </row>
    <row r="1793" ht="12.75">
      <c r="H1793" s="4"/>
    </row>
    <row r="1794" ht="12.75">
      <c r="H1794" s="4"/>
    </row>
    <row r="1795" ht="12.75">
      <c r="H1795" s="4"/>
    </row>
    <row r="1796" ht="12.75">
      <c r="H1796" s="4"/>
    </row>
    <row r="1797" ht="12.75">
      <c r="H1797" s="4"/>
    </row>
    <row r="1798" ht="12.75">
      <c r="H1798" s="4"/>
    </row>
    <row r="1799" ht="12.75">
      <c r="H1799" s="4"/>
    </row>
    <row r="1800" ht="12.75">
      <c r="H1800" s="4"/>
    </row>
    <row r="1801" ht="12.75">
      <c r="H1801" s="4"/>
    </row>
    <row r="1802" ht="12.75">
      <c r="H1802" s="4"/>
    </row>
    <row r="1803" ht="12.75">
      <c r="H1803" s="4"/>
    </row>
    <row r="1804" ht="12.75">
      <c r="H1804" s="4"/>
    </row>
    <row r="1805" ht="12.75">
      <c r="H1805" s="4"/>
    </row>
    <row r="1806" ht="12.75">
      <c r="H1806" s="4"/>
    </row>
    <row r="1807" ht="12.75">
      <c r="H1807" s="4"/>
    </row>
    <row r="1808" ht="12.75">
      <c r="H1808" s="4"/>
    </row>
    <row r="1809" ht="12.75">
      <c r="H1809" s="4"/>
    </row>
    <row r="1810" ht="12.75">
      <c r="H1810" s="4"/>
    </row>
    <row r="1811" ht="12.75">
      <c r="H1811" s="4"/>
    </row>
  </sheetData>
  <sheetProtection/>
  <autoFilter ref="A3:S1713">
    <sortState ref="A4:S1811">
      <sortCondition sortBy="value" ref="I4:I1811"/>
    </sortState>
  </autoFilter>
  <printOptions gridLines="1" horizontalCentered="1" verticalCentered="1"/>
  <pageMargins left="0.78740157480315" right="0.78740157480315" top="0.984251968503937" bottom="0.984251968503937" header="0.511811023622047" footer="0.511811023622047"/>
  <pageSetup fitToHeight="0" fitToWidth="1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A68" sqref="A68"/>
    </sheetView>
  </sheetViews>
  <sheetFormatPr defaultColWidth="11.421875" defaultRowHeight="12.75"/>
  <cols>
    <col min="1" max="1" width="23.57421875" style="0" customWidth="1"/>
    <col min="2" max="2" width="28.7109375" style="0" customWidth="1"/>
    <col min="4" max="4" width="19.7109375" style="0" customWidth="1"/>
  </cols>
  <sheetData>
    <row r="1" spans="1:3" ht="12.75">
      <c r="A1" t="s">
        <v>2211</v>
      </c>
      <c r="B1" t="s">
        <v>2212</v>
      </c>
      <c r="C1" t="s">
        <v>2213</v>
      </c>
    </row>
    <row r="2" spans="1:3" ht="12.75">
      <c r="A2" t="s">
        <v>246</v>
      </c>
      <c r="B2" t="s">
        <v>2101</v>
      </c>
      <c r="C2">
        <v>4</v>
      </c>
    </row>
    <row r="3" spans="1:4" ht="12.75">
      <c r="A3" t="s">
        <v>2166</v>
      </c>
      <c r="B3" t="s">
        <v>2167</v>
      </c>
      <c r="C3">
        <v>4</v>
      </c>
      <c r="D3" t="s">
        <v>2168</v>
      </c>
    </row>
    <row r="4" spans="1:3" ht="12.75">
      <c r="A4" t="s">
        <v>2180</v>
      </c>
      <c r="B4" t="s">
        <v>2181</v>
      </c>
      <c r="C4">
        <v>4</v>
      </c>
    </row>
    <row r="5" spans="1:3" ht="12.75">
      <c r="A5" t="s">
        <v>2105</v>
      </c>
      <c r="B5" t="s">
        <v>2106</v>
      </c>
      <c r="C5">
        <v>5</v>
      </c>
    </row>
    <row r="6" spans="1:3" ht="12.75">
      <c r="A6" t="s">
        <v>2111</v>
      </c>
      <c r="B6" t="s">
        <v>2112</v>
      </c>
      <c r="C6">
        <v>5</v>
      </c>
    </row>
    <row r="7" spans="1:3" ht="12.75">
      <c r="A7" t="s">
        <v>1483</v>
      </c>
      <c r="B7" t="s">
        <v>2113</v>
      </c>
      <c r="C7">
        <v>5</v>
      </c>
    </row>
    <row r="8" spans="1:3" ht="12.75">
      <c r="A8" t="s">
        <v>2163</v>
      </c>
      <c r="B8" t="s">
        <v>2164</v>
      </c>
      <c r="C8">
        <v>5</v>
      </c>
    </row>
    <row r="9" spans="1:3" ht="12.75">
      <c r="A9" t="s">
        <v>2169</v>
      </c>
      <c r="B9" t="s">
        <v>2108</v>
      </c>
      <c r="C9">
        <v>5</v>
      </c>
    </row>
    <row r="10" spans="1:3" ht="12.75">
      <c r="A10" t="s">
        <v>2177</v>
      </c>
      <c r="B10" t="s">
        <v>2178</v>
      </c>
      <c r="C10">
        <v>5</v>
      </c>
    </row>
    <row r="11" spans="1:4" ht="12.75">
      <c r="A11" t="s">
        <v>2197</v>
      </c>
      <c r="B11" t="s">
        <v>2138</v>
      </c>
      <c r="C11">
        <v>5</v>
      </c>
      <c r="D11" t="s">
        <v>2198</v>
      </c>
    </row>
    <row r="12" spans="1:3" ht="12.75">
      <c r="A12" t="s">
        <v>2206</v>
      </c>
      <c r="B12" t="s">
        <v>2194</v>
      </c>
      <c r="C12">
        <v>5</v>
      </c>
    </row>
    <row r="13" spans="1:3" ht="12.75">
      <c r="A13" t="s">
        <v>2121</v>
      </c>
      <c r="B13" t="s">
        <v>2122</v>
      </c>
      <c r="C13">
        <v>6</v>
      </c>
    </row>
    <row r="14" spans="1:3" ht="12.75">
      <c r="A14" t="s">
        <v>2128</v>
      </c>
      <c r="B14" t="s">
        <v>2129</v>
      </c>
      <c r="C14">
        <v>6</v>
      </c>
    </row>
    <row r="15" spans="1:4" ht="12.75">
      <c r="A15" t="s">
        <v>2141</v>
      </c>
      <c r="B15" t="s">
        <v>2143</v>
      </c>
      <c r="C15">
        <v>6</v>
      </c>
      <c r="D15" t="s">
        <v>2142</v>
      </c>
    </row>
    <row r="16" spans="1:3" ht="12.75">
      <c r="A16" t="s">
        <v>2146</v>
      </c>
      <c r="B16" t="s">
        <v>2147</v>
      </c>
      <c r="C16">
        <v>6</v>
      </c>
    </row>
    <row r="17" spans="1:3" ht="12.75">
      <c r="A17" t="s">
        <v>2161</v>
      </c>
      <c r="B17" t="s">
        <v>2162</v>
      </c>
      <c r="C17">
        <v>6</v>
      </c>
    </row>
    <row r="18" spans="1:3" ht="12.75">
      <c r="A18" t="s">
        <v>2170</v>
      </c>
      <c r="B18" t="s">
        <v>2171</v>
      </c>
      <c r="C18">
        <v>6</v>
      </c>
    </row>
    <row r="19" spans="1:3" ht="12.75">
      <c r="A19" t="s">
        <v>2172</v>
      </c>
      <c r="B19" t="s">
        <v>2171</v>
      </c>
      <c r="C19">
        <v>6</v>
      </c>
    </row>
    <row r="20" spans="1:3" ht="12.75">
      <c r="A20" t="s">
        <v>2175</v>
      </c>
      <c r="B20" t="s">
        <v>2176</v>
      </c>
      <c r="C20">
        <v>6</v>
      </c>
    </row>
    <row r="21" spans="1:3" ht="12.75">
      <c r="A21" t="s">
        <v>2182</v>
      </c>
      <c r="B21" t="s">
        <v>2110</v>
      </c>
      <c r="C21">
        <v>6</v>
      </c>
    </row>
    <row r="22" spans="1:3" ht="12.75">
      <c r="A22" t="s">
        <v>2193</v>
      </c>
      <c r="B22" t="s">
        <v>2194</v>
      </c>
      <c r="C22">
        <v>6</v>
      </c>
    </row>
    <row r="23" spans="1:3" ht="12.75">
      <c r="A23" t="s">
        <v>2204</v>
      </c>
      <c r="B23" t="s">
        <v>2205</v>
      </c>
      <c r="C23">
        <v>6</v>
      </c>
    </row>
    <row r="24" spans="1:4" ht="12.75">
      <c r="A24" t="s">
        <v>1566</v>
      </c>
      <c r="B24" t="s">
        <v>2179</v>
      </c>
      <c r="C24">
        <v>6</v>
      </c>
      <c r="D24" t="s">
        <v>2198</v>
      </c>
    </row>
    <row r="25" spans="1:3" ht="12.75">
      <c r="A25" t="s">
        <v>2209</v>
      </c>
      <c r="B25" t="s">
        <v>2210</v>
      </c>
      <c r="C25">
        <v>6</v>
      </c>
    </row>
    <row r="26" spans="1:3" ht="12.75">
      <c r="A26" t="s">
        <v>2102</v>
      </c>
      <c r="B26" t="s">
        <v>2103</v>
      </c>
      <c r="C26">
        <v>7</v>
      </c>
    </row>
    <row r="27" spans="1:3" ht="12.75">
      <c r="A27" t="s">
        <v>2104</v>
      </c>
      <c r="B27" t="s">
        <v>2103</v>
      </c>
      <c r="C27">
        <v>7</v>
      </c>
    </row>
    <row r="28" spans="1:3" ht="12.75">
      <c r="A28" t="s">
        <v>2157</v>
      </c>
      <c r="B28" t="s">
        <v>2158</v>
      </c>
      <c r="C28">
        <v>7</v>
      </c>
    </row>
    <row r="29" spans="1:3" ht="12.75">
      <c r="A29" t="s">
        <v>2165</v>
      </c>
      <c r="B29" t="s">
        <v>2113</v>
      </c>
      <c r="C29">
        <v>7</v>
      </c>
    </row>
    <row r="30" spans="1:3" ht="12.75">
      <c r="A30" t="s">
        <v>2173</v>
      </c>
      <c r="B30" t="s">
        <v>2174</v>
      </c>
      <c r="C30">
        <v>7</v>
      </c>
    </row>
    <row r="31" spans="1:3" ht="12.75">
      <c r="A31" t="s">
        <v>2183</v>
      </c>
      <c r="B31" t="s">
        <v>2176</v>
      </c>
      <c r="C31">
        <v>7</v>
      </c>
    </row>
    <row r="32" spans="1:3" ht="12.75">
      <c r="A32" t="s">
        <v>2192</v>
      </c>
      <c r="B32" t="s">
        <v>2103</v>
      </c>
      <c r="C32">
        <v>7</v>
      </c>
    </row>
    <row r="33" spans="1:3" ht="12.75">
      <c r="A33" t="s">
        <v>2195</v>
      </c>
      <c r="B33" t="s">
        <v>2196</v>
      </c>
      <c r="C33">
        <v>7</v>
      </c>
    </row>
    <row r="34" spans="1:3" ht="12.75">
      <c r="A34" t="s">
        <v>2203</v>
      </c>
      <c r="B34" t="s">
        <v>2179</v>
      </c>
      <c r="C34">
        <v>7</v>
      </c>
    </row>
    <row r="35" spans="1:3" ht="12.75">
      <c r="A35" t="s">
        <v>2127</v>
      </c>
      <c r="B35" t="s">
        <v>2110</v>
      </c>
      <c r="C35">
        <v>8</v>
      </c>
    </row>
    <row r="36" spans="1:3" ht="12.75">
      <c r="A36" t="s">
        <v>2155</v>
      </c>
      <c r="B36" t="s">
        <v>2156</v>
      </c>
      <c r="C36">
        <v>8</v>
      </c>
    </row>
    <row r="37" spans="1:3" ht="12.75">
      <c r="A37" t="s">
        <v>2189</v>
      </c>
      <c r="B37" t="s">
        <v>2187</v>
      </c>
      <c r="C37">
        <v>8</v>
      </c>
    </row>
    <row r="38" spans="1:3" ht="12.75">
      <c r="A38" t="s">
        <v>1465</v>
      </c>
      <c r="B38" t="s">
        <v>2100</v>
      </c>
      <c r="C38">
        <v>9</v>
      </c>
    </row>
    <row r="39" spans="1:4" ht="12.75">
      <c r="A39" t="s">
        <v>2109</v>
      </c>
      <c r="B39" t="s">
        <v>2110</v>
      </c>
      <c r="C39">
        <v>9</v>
      </c>
      <c r="D39" t="s">
        <v>865</v>
      </c>
    </row>
    <row r="40" spans="1:3" ht="12.75">
      <c r="A40" t="s">
        <v>2119</v>
      </c>
      <c r="B40" t="s">
        <v>2120</v>
      </c>
      <c r="C40">
        <v>9</v>
      </c>
    </row>
    <row r="41" spans="1:3" ht="12.75">
      <c r="A41" t="s">
        <v>2125</v>
      </c>
      <c r="B41" t="s">
        <v>2126</v>
      </c>
      <c r="C41">
        <v>9</v>
      </c>
    </row>
    <row r="42" spans="1:4" ht="12.75">
      <c r="A42" t="s">
        <v>2130</v>
      </c>
      <c r="B42" t="s">
        <v>2131</v>
      </c>
      <c r="C42">
        <v>9</v>
      </c>
      <c r="D42" t="s">
        <v>2132</v>
      </c>
    </row>
    <row r="43" spans="1:3" ht="12.75">
      <c r="A43" t="s">
        <v>2135</v>
      </c>
      <c r="B43" t="s">
        <v>2138</v>
      </c>
      <c r="C43">
        <v>9</v>
      </c>
    </row>
    <row r="44" spans="1:3" ht="12.75">
      <c r="A44" t="s">
        <v>2144</v>
      </c>
      <c r="B44" t="s">
        <v>2145</v>
      </c>
      <c r="C44">
        <v>9</v>
      </c>
    </row>
    <row r="45" spans="1:3" ht="12.75">
      <c r="A45" t="s">
        <v>2149</v>
      </c>
      <c r="B45" t="s">
        <v>2150</v>
      </c>
      <c r="C45">
        <v>9</v>
      </c>
    </row>
    <row r="46" spans="1:3" ht="12.75">
      <c r="A46" t="s">
        <v>1633</v>
      </c>
      <c r="B46" t="s">
        <v>2179</v>
      </c>
      <c r="C46">
        <v>9</v>
      </c>
    </row>
    <row r="47" spans="1:4" ht="12.75">
      <c r="A47" t="s">
        <v>2186</v>
      </c>
      <c r="B47" t="s">
        <v>2187</v>
      </c>
      <c r="C47">
        <v>9</v>
      </c>
      <c r="D47" t="s">
        <v>2188</v>
      </c>
    </row>
    <row r="48" spans="1:3" ht="12.75">
      <c r="A48" t="s">
        <v>2199</v>
      </c>
      <c r="B48" t="s">
        <v>2200</v>
      </c>
      <c r="C48">
        <v>9</v>
      </c>
    </row>
    <row r="49" spans="1:3" ht="12.75">
      <c r="A49" t="s">
        <v>2201</v>
      </c>
      <c r="B49" t="s">
        <v>2200</v>
      </c>
      <c r="C49">
        <v>9</v>
      </c>
    </row>
    <row r="50" spans="1:3" ht="12.75">
      <c r="A50" t="s">
        <v>2207</v>
      </c>
      <c r="B50" t="s">
        <v>2110</v>
      </c>
      <c r="C50">
        <v>9</v>
      </c>
    </row>
    <row r="51" spans="1:3" ht="12.75">
      <c r="A51" t="s">
        <v>2208</v>
      </c>
      <c r="B51" t="s">
        <v>2110</v>
      </c>
      <c r="C51">
        <v>9</v>
      </c>
    </row>
    <row r="52" spans="1:3" ht="12.75">
      <c r="A52" t="s">
        <v>2107</v>
      </c>
      <c r="B52" t="s">
        <v>2108</v>
      </c>
      <c r="C52">
        <v>10</v>
      </c>
    </row>
    <row r="53" spans="1:3" ht="12.75">
      <c r="A53" t="s">
        <v>2117</v>
      </c>
      <c r="B53" t="s">
        <v>2118</v>
      </c>
      <c r="C53">
        <v>10</v>
      </c>
    </row>
    <row r="54" spans="1:3" ht="12.75">
      <c r="A54" t="s">
        <v>2136</v>
      </c>
      <c r="B54" t="s">
        <v>2137</v>
      </c>
      <c r="C54">
        <v>10</v>
      </c>
    </row>
    <row r="55" spans="1:3" ht="12.75">
      <c r="A55" t="s">
        <v>2140</v>
      </c>
      <c r="B55" t="s">
        <v>2139</v>
      </c>
      <c r="C55">
        <v>10</v>
      </c>
    </row>
    <row r="56" spans="1:3" ht="12.75">
      <c r="A56" t="s">
        <v>2148</v>
      </c>
      <c r="B56" t="s">
        <v>2145</v>
      </c>
      <c r="C56">
        <v>10</v>
      </c>
    </row>
    <row r="57" spans="1:3" ht="12.75">
      <c r="A57" t="s">
        <v>2151</v>
      </c>
      <c r="B57" t="s">
        <v>2152</v>
      </c>
      <c r="C57">
        <v>10</v>
      </c>
    </row>
    <row r="58" spans="1:3" ht="12.75">
      <c r="A58" t="s">
        <v>2184</v>
      </c>
      <c r="B58" t="s">
        <v>2185</v>
      </c>
      <c r="C58">
        <v>10</v>
      </c>
    </row>
    <row r="59" spans="1:3" ht="12.75">
      <c r="A59" t="s">
        <v>2190</v>
      </c>
      <c r="B59" t="s">
        <v>2191</v>
      </c>
      <c r="C59">
        <v>10</v>
      </c>
    </row>
    <row r="60" spans="1:3" ht="12.75">
      <c r="A60" t="s">
        <v>2114</v>
      </c>
      <c r="B60" t="s">
        <v>2115</v>
      </c>
      <c r="C60">
        <v>11</v>
      </c>
    </row>
    <row r="61" spans="1:3" ht="12.75">
      <c r="A61" t="s">
        <v>1453</v>
      </c>
      <c r="B61" t="s">
        <v>2116</v>
      </c>
      <c r="C61">
        <v>11</v>
      </c>
    </row>
    <row r="62" spans="1:3" ht="12.75">
      <c r="A62" t="s">
        <v>2123</v>
      </c>
      <c r="B62" t="s">
        <v>2124</v>
      </c>
      <c r="C62">
        <v>11</v>
      </c>
    </row>
    <row r="63" spans="1:3" ht="12.75">
      <c r="A63" t="s">
        <v>2133</v>
      </c>
      <c r="B63" t="s">
        <v>2134</v>
      </c>
      <c r="C63">
        <v>11</v>
      </c>
    </row>
    <row r="64" spans="1:3" ht="12.75">
      <c r="A64" t="s">
        <v>1522</v>
      </c>
      <c r="B64" t="s">
        <v>2139</v>
      </c>
      <c r="C64">
        <v>11</v>
      </c>
    </row>
    <row r="65" spans="1:3" ht="12.75">
      <c r="A65" t="s">
        <v>2153</v>
      </c>
      <c r="B65" t="s">
        <v>2154</v>
      </c>
      <c r="C65">
        <v>11</v>
      </c>
    </row>
    <row r="66" spans="1:3" ht="12.75">
      <c r="A66" t="s">
        <v>2159</v>
      </c>
      <c r="B66" t="s">
        <v>2160</v>
      </c>
      <c r="C66">
        <v>11</v>
      </c>
    </row>
    <row r="67" spans="1:4" ht="12.75">
      <c r="A67" t="s">
        <v>2214</v>
      </c>
      <c r="B67" t="s">
        <v>2215</v>
      </c>
      <c r="C67">
        <v>4</v>
      </c>
      <c r="D67" t="s">
        <v>2216</v>
      </c>
    </row>
  </sheetData>
  <sheetProtection/>
  <autoFilter ref="A1:D66">
    <sortState ref="A2:D67">
      <sortCondition sortBy="value" ref="C2:C67"/>
    </sortState>
  </autoFilter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A1" sqref="A1:C22"/>
    </sheetView>
  </sheetViews>
  <sheetFormatPr defaultColWidth="11.421875" defaultRowHeight="12.75"/>
  <cols>
    <col min="1" max="1" width="29.57421875" style="0" customWidth="1"/>
    <col min="2" max="2" width="22.421875" style="0" customWidth="1"/>
    <col min="3" max="3" width="29.28125" style="0" customWidth="1"/>
  </cols>
  <sheetData>
    <row r="1" spans="1:3" ht="12.75">
      <c r="A1" s="1" t="s">
        <v>1630</v>
      </c>
      <c r="B1" t="s">
        <v>464</v>
      </c>
      <c r="C1" t="s">
        <v>599</v>
      </c>
    </row>
    <row r="2" spans="1:3" ht="12.75">
      <c r="A2" s="1" t="s">
        <v>221</v>
      </c>
      <c r="B2" t="s">
        <v>384</v>
      </c>
      <c r="C2" t="s">
        <v>480</v>
      </c>
    </row>
    <row r="3" spans="1:3" ht="12.75">
      <c r="A3" s="1" t="s">
        <v>236</v>
      </c>
      <c r="B3" t="s">
        <v>106</v>
      </c>
      <c r="C3" t="s">
        <v>423</v>
      </c>
    </row>
    <row r="4" spans="1:3" ht="12.75">
      <c r="A4" s="1" t="s">
        <v>667</v>
      </c>
      <c r="B4" t="s">
        <v>467</v>
      </c>
      <c r="C4" t="s">
        <v>669</v>
      </c>
    </row>
    <row r="5" spans="1:3" ht="12.75">
      <c r="A5" s="1" t="s">
        <v>2299</v>
      </c>
      <c r="B5" t="s">
        <v>2300</v>
      </c>
      <c r="C5" t="s">
        <v>2301</v>
      </c>
    </row>
    <row r="6" spans="1:3" ht="12.75">
      <c r="A6" s="1" t="s">
        <v>261</v>
      </c>
      <c r="B6" t="s">
        <v>9</v>
      </c>
      <c r="C6" t="s">
        <v>353</v>
      </c>
    </row>
    <row r="7" spans="1:3" ht="12.75">
      <c r="A7" s="1" t="s">
        <v>1131</v>
      </c>
      <c r="C7" t="s">
        <v>1132</v>
      </c>
    </row>
    <row r="8" spans="1:2" ht="12.75">
      <c r="A8" s="1" t="s">
        <v>1172</v>
      </c>
      <c r="B8" s="9" t="s">
        <v>1701</v>
      </c>
    </row>
    <row r="9" spans="1:3" ht="12.75">
      <c r="A9" s="1" t="s">
        <v>459</v>
      </c>
      <c r="B9" t="s">
        <v>1796</v>
      </c>
      <c r="C9" t="s">
        <v>600</v>
      </c>
    </row>
    <row r="10" spans="1:3" ht="12.75">
      <c r="A10" s="1" t="s">
        <v>269</v>
      </c>
      <c r="B10" t="s">
        <v>1805</v>
      </c>
      <c r="C10" t="s">
        <v>601</v>
      </c>
    </row>
    <row r="11" spans="1:3" ht="12.75">
      <c r="A11" s="1" t="s">
        <v>818</v>
      </c>
      <c r="B11" t="s">
        <v>1843</v>
      </c>
      <c r="C11" t="s">
        <v>1844</v>
      </c>
    </row>
    <row r="12" spans="1:3" ht="12.75">
      <c r="A12" s="1" t="s">
        <v>1157</v>
      </c>
      <c r="B12" t="s">
        <v>1858</v>
      </c>
      <c r="C12" t="s">
        <v>1859</v>
      </c>
    </row>
    <row r="13" spans="1:3" ht="12.75">
      <c r="A13" s="1" t="s">
        <v>615</v>
      </c>
      <c r="B13" t="s">
        <v>189</v>
      </c>
      <c r="C13" t="s">
        <v>474</v>
      </c>
    </row>
    <row r="14" spans="1:3" ht="12.75">
      <c r="A14" s="1" t="s">
        <v>1439</v>
      </c>
      <c r="B14" t="s">
        <v>1441</v>
      </c>
      <c r="C14" t="s">
        <v>1440</v>
      </c>
    </row>
    <row r="15" spans="1:3" ht="12.75">
      <c r="A15" s="1" t="s">
        <v>674</v>
      </c>
      <c r="B15" t="s">
        <v>382</v>
      </c>
      <c r="C15" t="s">
        <v>415</v>
      </c>
    </row>
    <row r="16" spans="1:3" ht="12.75">
      <c r="A16" s="1" t="s">
        <v>318</v>
      </c>
      <c r="B16" t="s">
        <v>452</v>
      </c>
      <c r="C16" t="s">
        <v>418</v>
      </c>
    </row>
    <row r="17" spans="1:3" ht="12.75">
      <c r="A17" s="1" t="s">
        <v>152</v>
      </c>
      <c r="B17" t="s">
        <v>153</v>
      </c>
      <c r="C17" t="s">
        <v>419</v>
      </c>
    </row>
    <row r="18" spans="1:3" ht="12.75">
      <c r="A18" s="1" t="s">
        <v>51</v>
      </c>
      <c r="B18" t="s">
        <v>1231</v>
      </c>
      <c r="C18" t="s">
        <v>420</v>
      </c>
    </row>
    <row r="19" spans="1:3" ht="12.75">
      <c r="A19" s="1" t="s">
        <v>123</v>
      </c>
      <c r="B19" t="s">
        <v>1905</v>
      </c>
      <c r="C19" t="s">
        <v>187</v>
      </c>
    </row>
    <row r="20" spans="1:3" ht="12.75">
      <c r="A20" s="1" t="s">
        <v>53</v>
      </c>
      <c r="B20" t="s">
        <v>316</v>
      </c>
      <c r="C20" t="s">
        <v>122</v>
      </c>
    </row>
    <row r="21" spans="1:3" ht="12.75">
      <c r="A21" s="1" t="s">
        <v>178</v>
      </c>
      <c r="B21">
        <v>152</v>
      </c>
      <c r="C21" t="s">
        <v>437</v>
      </c>
    </row>
    <row r="22" spans="1:3" ht="12.75">
      <c r="A22" s="1" t="s">
        <v>1632</v>
      </c>
      <c r="C22" t="s">
        <v>227</v>
      </c>
    </row>
  </sheetData>
  <sheetProtection/>
  <printOptions gridLines="1"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Jean</cp:lastModifiedBy>
  <cp:lastPrinted>2020-09-29T13:55:51Z</cp:lastPrinted>
  <dcterms:created xsi:type="dcterms:W3CDTF">2006-12-16T18:01:42Z</dcterms:created>
  <dcterms:modified xsi:type="dcterms:W3CDTF">2022-11-03T14:57:12Z</dcterms:modified>
  <cp:category/>
  <cp:version/>
  <cp:contentType/>
  <cp:contentStatus/>
</cp:coreProperties>
</file>